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ropbox\Ramon\WEBS NICHO\WEBS\modelexcel.ro\CLAUDE\copyright\nou\"/>
    </mc:Choice>
  </mc:AlternateContent>
  <xr:revisionPtr revIDLastSave="0" documentId="8_{BC11DB29-7DC7-42B0-B957-5B3EBBB1DE0A}" xr6:coauthVersionLast="47" xr6:coauthVersionMax="47" xr10:uidLastSave="{00000000-0000-0000-0000-000000000000}"/>
  <bookViews>
    <workbookView xWindow="-28920" yWindow="-120" windowWidth="29040" windowHeight="15720" xr2:uid="{3677B8D0-32CD-401B-A789-E76D6DC025B1}"/>
  </bookViews>
  <sheets>
    <sheet name="Caută cod" sheetId="1" r:id="rId1"/>
    <sheet name="Codurile firmei" sheetId="2" r:id="rId2"/>
    <sheet name="Lista CAEN Rev.3" sheetId="3" r:id="rId3"/>
    <sheet name="Secțiuni" sheetId="4" r:id="rId4"/>
    <sheet name="Despre model" sheetId="5" r:id="rId5"/>
  </sheets>
  <definedNames>
    <definedName name="_xlnm._FilterDatabase" localSheetId="2" hidden="1">'Lista CAEN Rev.3'!$B$4:$I$655</definedName>
    <definedName name="ListaCaut">'Lista CAEN Rev.3'!$J$5:$J$655</definedName>
    <definedName name="ListaCod">'Lista CAEN Rev.3'!$H$5:$H$655</definedName>
    <definedName name="ListaDen">'Lista CAEN Rev.3'!$I$5:$I$655</definedName>
    <definedName name="ListaDiv">'Lista CAEN Rev.3'!$D$5:$D$655</definedName>
    <definedName name="ListaDivDen">'Lista CAEN Rev.3'!$E$5:$E$655</definedName>
    <definedName name="ListaGr">'Lista CAEN Rev.3'!$F$5:$F$655</definedName>
    <definedName name="ListaGrDen">'Lista CAEN Rev.3'!$G$5:$G$655</definedName>
    <definedName name="ListaSec">'Lista CAEN Rev.3'!$B$5:$B$655</definedName>
    <definedName name="_xlnm.Print_Titles" localSheetId="2">'Lista CAEN Rev.3'!$4:$4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K17" i="2" l="1"/>
  <c r="K15" i="2"/>
  <c r="K14" i="2"/>
  <c r="K13" i="2"/>
  <c r="K12"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H8" i="2"/>
  <c r="H6" i="2"/>
  <c r="H5" i="2"/>
  <c r="C7" i="2"/>
  <c r="I4" i="1"/>
  <c r="F27" i="4"/>
  <c r="E27" i="4"/>
  <c r="G26" i="4"/>
  <c r="G25" i="4"/>
  <c r="G24" i="4"/>
  <c r="G23" i="4"/>
  <c r="G22" i="4"/>
  <c r="G21" i="4"/>
  <c r="G20" i="4"/>
  <c r="G19" i="4"/>
  <c r="G18" i="4"/>
  <c r="G17" i="4"/>
  <c r="G16" i="4"/>
  <c r="G15" i="4"/>
  <c r="G14" i="4"/>
  <c r="G13" i="4"/>
  <c r="G12" i="4"/>
  <c r="G11" i="4"/>
  <c r="G10" i="4"/>
  <c r="G9" i="4"/>
  <c r="G8" i="4"/>
  <c r="G7" i="4"/>
  <c r="G6" i="4"/>
  <c r="G5" i="4"/>
  <c r="G27" i="4" l="1"/>
  <c r="B18" i="2"/>
  <c r="L18" i="2"/>
  <c r="G18" i="2"/>
  <c r="O18" i="2"/>
  <c r="F18" i="2"/>
  <c r="B19" i="2"/>
  <c r="L19" i="2"/>
  <c r="O19" i="2"/>
  <c r="G19" i="2"/>
  <c r="F19" i="2"/>
  <c r="B20" i="2"/>
  <c r="L20" i="2"/>
  <c r="O20" i="2"/>
  <c r="G20" i="2"/>
  <c r="F20" i="2"/>
  <c r="B21" i="2"/>
  <c r="L21" i="2"/>
  <c r="G21" i="2"/>
  <c r="O21" i="2"/>
  <c r="F21" i="2"/>
  <c r="B22" i="2"/>
  <c r="L22" i="2"/>
  <c r="O22" i="2"/>
  <c r="G22" i="2"/>
  <c r="F22" i="2"/>
  <c r="B23" i="2"/>
  <c r="L23" i="2"/>
  <c r="G23" i="2"/>
  <c r="F23" i="2"/>
  <c r="O23" i="2"/>
  <c r="B24" i="2"/>
  <c r="L24" i="2"/>
  <c r="F24" i="2"/>
  <c r="G24" i="2"/>
  <c r="O24" i="2"/>
  <c r="B25" i="2"/>
  <c r="G25" i="2"/>
  <c r="F25" i="2"/>
  <c r="L25" i="2"/>
  <c r="O25" i="2"/>
  <c r="B26" i="2"/>
  <c r="G26" i="2"/>
  <c r="L26" i="2"/>
  <c r="F26" i="2"/>
  <c r="O26" i="2"/>
  <c r="L27" i="2"/>
  <c r="G27" i="2"/>
  <c r="O27" i="2"/>
  <c r="L28" i="2"/>
  <c r="G28" i="2"/>
  <c r="O28" i="2"/>
  <c r="G29" i="2"/>
  <c r="L29" i="2"/>
  <c r="O29" i="2"/>
  <c r="L30" i="2"/>
  <c r="G30" i="2"/>
  <c r="O30" i="2"/>
  <c r="G31" i="2"/>
  <c r="O31" i="2"/>
  <c r="G32" i="2"/>
  <c r="O32" i="2"/>
  <c r="G33" i="2"/>
  <c r="O33" i="2"/>
  <c r="G34" i="2"/>
  <c r="O34" i="2"/>
  <c r="G35" i="2"/>
  <c r="O35" i="2"/>
  <c r="G36" i="2"/>
  <c r="O36" i="2"/>
  <c r="G37" i="2"/>
  <c r="O37" i="2"/>
  <c r="O38" i="2"/>
  <c r="G38" i="2"/>
  <c r="G39" i="2"/>
  <c r="O39" i="2"/>
  <c r="G40" i="2"/>
  <c r="O40" i="2"/>
  <c r="G41" i="2"/>
  <c r="O41" i="2"/>
  <c r="B12" i="2"/>
  <c r="O12" i="2"/>
  <c r="B13" i="2"/>
  <c r="O13" i="2"/>
  <c r="B14" i="2"/>
  <c r="O14" i="2"/>
  <c r="B15" i="2"/>
  <c r="O15" i="2"/>
  <c r="B16" i="2"/>
  <c r="O16" i="2"/>
  <c r="B17" i="2"/>
  <c r="O17" i="2"/>
  <c r="F27" i="2"/>
  <c r="B27" i="2"/>
  <c r="F28" i="2"/>
  <c r="B28" i="2"/>
  <c r="B29" i="2"/>
  <c r="F29" i="2"/>
  <c r="F30" i="2"/>
  <c r="B30" i="2"/>
  <c r="B31" i="2"/>
  <c r="L31" i="2"/>
  <c r="F31" i="2"/>
  <c r="L32" i="2"/>
  <c r="B32" i="2"/>
  <c r="F32" i="2"/>
  <c r="L33" i="2"/>
  <c r="F33" i="2"/>
  <c r="B33" i="2"/>
  <c r="F34" i="2"/>
  <c r="B34" i="2"/>
  <c r="L34" i="2"/>
  <c r="B35" i="2"/>
  <c r="L35" i="2"/>
  <c r="F35" i="2"/>
  <c r="F36" i="2"/>
  <c r="B36" i="2"/>
  <c r="L36" i="2"/>
  <c r="F37" i="2"/>
  <c r="B37" i="2"/>
  <c r="L37" i="2"/>
  <c r="L38" i="2"/>
  <c r="F38" i="2"/>
  <c r="B38" i="2"/>
  <c r="B39" i="2"/>
  <c r="L39" i="2"/>
  <c r="F39" i="2"/>
  <c r="B40" i="2"/>
  <c r="L40" i="2"/>
  <c r="F40" i="2"/>
  <c r="F41" i="2"/>
  <c r="L41" i="2"/>
  <c r="B41" i="2"/>
  <c r="N4" i="1"/>
  <c r="M4" i="1"/>
  <c r="L4" i="1"/>
  <c r="J4" i="1"/>
  <c r="K4" i="1" s="1"/>
  <c r="I67" i="1" l="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E4" i="1"/>
  <c r="I18" i="1"/>
  <c r="I17" i="1"/>
  <c r="I16" i="1"/>
  <c r="I15" i="1"/>
  <c r="I14" i="1"/>
  <c r="I13" i="1"/>
  <c r="I12" i="1"/>
  <c r="I11" i="1"/>
  <c r="I10" i="1"/>
  <c r="I9" i="1"/>
  <c r="I8" i="1"/>
  <c r="F12" i="2"/>
  <c r="L12" i="2"/>
  <c r="G12" i="2"/>
  <c r="F13" i="2"/>
  <c r="G13" i="2"/>
  <c r="L13" i="2"/>
  <c r="L14" i="2"/>
  <c r="G14" i="2"/>
  <c r="F14" i="2"/>
  <c r="G15" i="2"/>
  <c r="F15" i="2"/>
  <c r="L15" i="2"/>
  <c r="L16" i="2"/>
  <c r="G16" i="2"/>
  <c r="F16" i="2"/>
  <c r="L17" i="2"/>
  <c r="G17" i="2"/>
  <c r="F17" i="2"/>
  <c r="H9" i="2" l="1"/>
  <c r="I5" i="2" s="1"/>
  <c r="B67" i="1"/>
  <c r="C67" i="1"/>
  <c r="D67" i="1"/>
  <c r="E67" i="1"/>
  <c r="F67" i="1"/>
  <c r="G67" i="1"/>
  <c r="B66" i="1"/>
  <c r="C66" i="1"/>
  <c r="E66" i="1"/>
  <c r="D66" i="1"/>
  <c r="F66" i="1"/>
  <c r="G66" i="1"/>
  <c r="B65" i="1"/>
  <c r="C65" i="1"/>
  <c r="D65" i="1"/>
  <c r="E65" i="1"/>
  <c r="F65" i="1"/>
  <c r="G65" i="1"/>
  <c r="B64" i="1"/>
  <c r="C64" i="1"/>
  <c r="E64" i="1"/>
  <c r="D64" i="1"/>
  <c r="F64" i="1"/>
  <c r="G64" i="1"/>
  <c r="B63" i="1"/>
  <c r="C63" i="1"/>
  <c r="D63" i="1"/>
  <c r="E63" i="1"/>
  <c r="F63" i="1"/>
  <c r="G63" i="1"/>
  <c r="B62" i="1"/>
  <c r="C62" i="1"/>
  <c r="E62" i="1"/>
  <c r="D62" i="1"/>
  <c r="F62" i="1"/>
  <c r="G62" i="1"/>
  <c r="B61" i="1"/>
  <c r="C61" i="1"/>
  <c r="D61" i="1"/>
  <c r="E61" i="1"/>
  <c r="F61" i="1"/>
  <c r="G61" i="1"/>
  <c r="B60" i="1"/>
  <c r="C60" i="1"/>
  <c r="E60" i="1"/>
  <c r="D60" i="1"/>
  <c r="F60" i="1"/>
  <c r="G60" i="1"/>
  <c r="B59" i="1"/>
  <c r="C59" i="1"/>
  <c r="D59" i="1"/>
  <c r="E59" i="1"/>
  <c r="F59" i="1"/>
  <c r="G59" i="1"/>
  <c r="B58" i="1"/>
  <c r="C58" i="1"/>
  <c r="E58" i="1"/>
  <c r="D58" i="1"/>
  <c r="F58" i="1"/>
  <c r="G58" i="1"/>
  <c r="B57" i="1"/>
  <c r="D57" i="1"/>
  <c r="E57" i="1"/>
  <c r="C57" i="1"/>
  <c r="F57" i="1"/>
  <c r="G57" i="1"/>
  <c r="B56" i="1"/>
  <c r="C56" i="1"/>
  <c r="E56" i="1"/>
  <c r="D56" i="1"/>
  <c r="F56" i="1"/>
  <c r="G56" i="1"/>
  <c r="B55" i="1"/>
  <c r="D55" i="1"/>
  <c r="E55" i="1"/>
  <c r="C55" i="1"/>
  <c r="F55" i="1"/>
  <c r="G55" i="1"/>
  <c r="B54" i="1"/>
  <c r="C54" i="1"/>
  <c r="D54" i="1"/>
  <c r="E54" i="1"/>
  <c r="F54" i="1"/>
  <c r="G54" i="1"/>
  <c r="B53" i="1"/>
  <c r="E53" i="1"/>
  <c r="C53" i="1"/>
  <c r="D53" i="1"/>
  <c r="F53" i="1"/>
  <c r="G53" i="1"/>
  <c r="B52" i="1"/>
  <c r="C52" i="1"/>
  <c r="D52" i="1"/>
  <c r="E52" i="1"/>
  <c r="F52" i="1"/>
  <c r="G52" i="1"/>
  <c r="B51" i="1"/>
  <c r="E51" i="1"/>
  <c r="C51" i="1"/>
  <c r="D51" i="1"/>
  <c r="F51" i="1"/>
  <c r="G51" i="1"/>
  <c r="B50" i="1"/>
  <c r="C50" i="1"/>
  <c r="D50" i="1"/>
  <c r="E50" i="1"/>
  <c r="F50" i="1"/>
  <c r="G50" i="1"/>
  <c r="B49" i="1"/>
  <c r="E49" i="1"/>
  <c r="C49" i="1"/>
  <c r="D49" i="1"/>
  <c r="F49" i="1"/>
  <c r="G49" i="1"/>
  <c r="B48" i="1"/>
  <c r="C48" i="1"/>
  <c r="E48" i="1"/>
  <c r="D48" i="1"/>
  <c r="F48" i="1"/>
  <c r="G48" i="1"/>
  <c r="B47" i="1"/>
  <c r="D47" i="1"/>
  <c r="E47" i="1"/>
  <c r="C47" i="1"/>
  <c r="F47" i="1"/>
  <c r="G47" i="1"/>
  <c r="B46" i="1"/>
  <c r="C46" i="1"/>
  <c r="E46" i="1"/>
  <c r="D46" i="1"/>
  <c r="F46" i="1"/>
  <c r="G46" i="1"/>
  <c r="B45" i="1"/>
  <c r="D45" i="1"/>
  <c r="E45" i="1"/>
  <c r="C45" i="1"/>
  <c r="F45" i="1"/>
  <c r="G45" i="1"/>
  <c r="B44" i="1"/>
  <c r="C44" i="1"/>
  <c r="E44" i="1"/>
  <c r="D44" i="1"/>
  <c r="F44" i="1"/>
  <c r="G44" i="1"/>
  <c r="B43" i="1"/>
  <c r="D43" i="1"/>
  <c r="E43" i="1"/>
  <c r="C43" i="1"/>
  <c r="F43" i="1"/>
  <c r="G43" i="1"/>
  <c r="B42" i="1"/>
  <c r="C42" i="1"/>
  <c r="E42" i="1"/>
  <c r="D42" i="1"/>
  <c r="F42" i="1"/>
  <c r="G42" i="1"/>
  <c r="B41" i="1"/>
  <c r="D41" i="1"/>
  <c r="E41" i="1"/>
  <c r="C41" i="1"/>
  <c r="F41" i="1"/>
  <c r="G41" i="1"/>
  <c r="B40" i="1"/>
  <c r="C40" i="1"/>
  <c r="E40" i="1"/>
  <c r="D40" i="1"/>
  <c r="F40" i="1"/>
  <c r="G40" i="1"/>
  <c r="B39" i="1"/>
  <c r="D39" i="1"/>
  <c r="E39" i="1"/>
  <c r="C39" i="1"/>
  <c r="F39" i="1"/>
  <c r="G39" i="1"/>
  <c r="B38" i="1"/>
  <c r="C38" i="1"/>
  <c r="D38" i="1"/>
  <c r="E38" i="1"/>
  <c r="F38" i="1"/>
  <c r="G38" i="1"/>
  <c r="B37" i="1"/>
  <c r="D37" i="1"/>
  <c r="E37" i="1"/>
  <c r="C37" i="1"/>
  <c r="F37" i="1"/>
  <c r="G37" i="1"/>
  <c r="B36" i="1"/>
  <c r="C36" i="1"/>
  <c r="D36" i="1"/>
  <c r="E36" i="1"/>
  <c r="F36" i="1"/>
  <c r="G36" i="1"/>
  <c r="B35" i="1"/>
  <c r="D35" i="1"/>
  <c r="E35" i="1"/>
  <c r="C35" i="1"/>
  <c r="F35" i="1"/>
  <c r="G35" i="1"/>
  <c r="B34" i="1"/>
  <c r="C34" i="1"/>
  <c r="D34" i="1"/>
  <c r="E34" i="1"/>
  <c r="F34" i="1"/>
  <c r="G34" i="1"/>
  <c r="B33" i="1"/>
  <c r="D33" i="1"/>
  <c r="E33" i="1"/>
  <c r="C33" i="1"/>
  <c r="F33" i="1"/>
  <c r="G33" i="1"/>
  <c r="B32" i="1"/>
  <c r="C32" i="1"/>
  <c r="D32" i="1"/>
  <c r="E32" i="1"/>
  <c r="F32" i="1"/>
  <c r="G32" i="1"/>
  <c r="B31" i="1"/>
  <c r="D31" i="1"/>
  <c r="E31" i="1"/>
  <c r="C31" i="1"/>
  <c r="F31" i="1"/>
  <c r="G31" i="1"/>
  <c r="B30" i="1"/>
  <c r="C30" i="1"/>
  <c r="D30" i="1"/>
  <c r="E30" i="1"/>
  <c r="F30" i="1"/>
  <c r="G30" i="1"/>
  <c r="B29" i="1"/>
  <c r="D29" i="1"/>
  <c r="E29" i="1"/>
  <c r="C29" i="1"/>
  <c r="F29" i="1"/>
  <c r="G29" i="1"/>
  <c r="B28" i="1"/>
  <c r="C28" i="1"/>
  <c r="D28" i="1"/>
  <c r="E28" i="1"/>
  <c r="F28" i="1"/>
  <c r="G28" i="1"/>
  <c r="B27" i="1"/>
  <c r="D27" i="1"/>
  <c r="E27" i="1"/>
  <c r="C27" i="1"/>
  <c r="F27" i="1"/>
  <c r="G27" i="1"/>
  <c r="B26" i="1"/>
  <c r="C26" i="1"/>
  <c r="D26" i="1"/>
  <c r="E26" i="1"/>
  <c r="F26" i="1"/>
  <c r="G26" i="1"/>
  <c r="B25" i="1"/>
  <c r="D25" i="1"/>
  <c r="E25" i="1"/>
  <c r="C25" i="1"/>
  <c r="F25" i="1"/>
  <c r="G25" i="1"/>
  <c r="B24" i="1"/>
  <c r="C24" i="1"/>
  <c r="D24" i="1"/>
  <c r="E24" i="1"/>
  <c r="F24" i="1"/>
  <c r="G24" i="1"/>
  <c r="B23" i="1"/>
  <c r="D23" i="1"/>
  <c r="E23" i="1"/>
  <c r="C23" i="1"/>
  <c r="F23" i="1"/>
  <c r="G23" i="1"/>
  <c r="B22" i="1"/>
  <c r="C22" i="1"/>
  <c r="D22" i="1"/>
  <c r="E22" i="1"/>
  <c r="F22" i="1"/>
  <c r="G22" i="1"/>
  <c r="B21" i="1"/>
  <c r="D21" i="1"/>
  <c r="E21" i="1"/>
  <c r="C21" i="1"/>
  <c r="F21" i="1"/>
  <c r="G21" i="1"/>
  <c r="B20" i="1"/>
  <c r="C20" i="1"/>
  <c r="D20" i="1"/>
  <c r="E20" i="1"/>
  <c r="F20" i="1"/>
  <c r="G20" i="1"/>
  <c r="B19" i="1"/>
  <c r="D19" i="1"/>
  <c r="E19" i="1"/>
  <c r="C19" i="1"/>
  <c r="F19" i="1"/>
  <c r="G19" i="1"/>
  <c r="B18" i="1"/>
  <c r="C18" i="1"/>
  <c r="D18" i="1"/>
  <c r="E18" i="1"/>
  <c r="F18" i="1"/>
  <c r="G18" i="1"/>
  <c r="B17" i="1"/>
  <c r="D17" i="1"/>
  <c r="C17" i="1"/>
  <c r="E17" i="1"/>
  <c r="F17" i="1"/>
  <c r="G17" i="1"/>
  <c r="B16" i="1"/>
  <c r="C16" i="1"/>
  <c r="D16" i="1"/>
  <c r="E16" i="1"/>
  <c r="F16" i="1"/>
  <c r="G16" i="1"/>
  <c r="B15" i="1"/>
  <c r="C15" i="1"/>
  <c r="D15" i="1"/>
  <c r="E15" i="1"/>
  <c r="F15" i="1"/>
  <c r="G15" i="1"/>
  <c r="B14" i="1"/>
  <c r="D14" i="1"/>
  <c r="C14" i="1"/>
  <c r="E14" i="1"/>
  <c r="F14" i="1"/>
  <c r="G14" i="1"/>
  <c r="B13" i="1"/>
  <c r="C13" i="1"/>
  <c r="D13" i="1"/>
  <c r="E13" i="1"/>
  <c r="F13" i="1"/>
  <c r="G13" i="1"/>
  <c r="B12" i="1"/>
  <c r="D12" i="1"/>
  <c r="C12" i="1"/>
  <c r="E12" i="1"/>
  <c r="F12" i="1"/>
  <c r="G12" i="1"/>
  <c r="B11" i="1"/>
  <c r="C11" i="1"/>
  <c r="D11" i="1"/>
  <c r="E11" i="1"/>
  <c r="F11" i="1"/>
  <c r="G11" i="1"/>
  <c r="B10" i="1"/>
  <c r="D10" i="1"/>
  <c r="C10" i="1"/>
  <c r="E10" i="1"/>
  <c r="F10" i="1"/>
  <c r="G10" i="1"/>
  <c r="B9" i="1"/>
  <c r="C9" i="1"/>
  <c r="D9" i="1"/>
  <c r="E9" i="1"/>
  <c r="F9" i="1"/>
  <c r="G9" i="1"/>
  <c r="B8" i="1"/>
  <c r="D8" i="1"/>
  <c r="C8" i="1"/>
  <c r="E8" i="1"/>
  <c r="F8" i="1"/>
  <c r="G8" i="1"/>
  <c r="H7" i="2"/>
</calcChain>
</file>

<file path=xl/sharedStrings.xml><?xml version="1.0" encoding="utf-8"?>
<sst xmlns="http://schemas.openxmlformats.org/spreadsheetml/2006/main" count="6025" uniqueCount="2671">
  <si>
    <t>Lista codurilor CAEN Rev.3 (651 de clase)</t>
  </si>
  <si>
    <t>Clasificarea activităților din economia națională, conform Ordinului INS nr. 377/2024, în vigoare din 1 ianuarie 2025. Folosește filtrele din antet.</t>
  </si>
  <si>
    <t>Secțiune</t>
  </si>
  <si>
    <t>Denumirea secțiunii</t>
  </si>
  <si>
    <t>Diviziune</t>
  </si>
  <si>
    <t>Denumirea diviziunii</t>
  </si>
  <si>
    <t>Grupă</t>
  </si>
  <si>
    <t>Denumirea grupei</t>
  </si>
  <si>
    <t>Cod CAEN (clasă)</t>
  </si>
  <si>
    <t>Denumirea clasei</t>
  </si>
  <si>
    <t>căutare</t>
  </si>
  <si>
    <t>A</t>
  </si>
  <si>
    <t>B</t>
  </si>
  <si>
    <t>C</t>
  </si>
  <si>
    <t>D</t>
  </si>
  <si>
    <t>E</t>
  </si>
  <si>
    <t>F</t>
  </si>
  <si>
    <t>G</t>
  </si>
  <si>
    <t>H</t>
  </si>
  <si>
    <t>I</t>
  </si>
  <si>
    <t>J</t>
  </si>
  <si>
    <t>K</t>
  </si>
  <si>
    <t>L</t>
  </si>
  <si>
    <t>M</t>
  </si>
  <si>
    <t>N</t>
  </si>
  <si>
    <t>O</t>
  </si>
  <si>
    <t>P</t>
  </si>
  <si>
    <t>Q</t>
  </si>
  <si>
    <t>R</t>
  </si>
  <si>
    <t>S</t>
  </si>
  <si>
    <t>T</t>
  </si>
  <si>
    <t>U</t>
  </si>
  <si>
    <t>V</t>
  </si>
  <si>
    <t>Agricultură, silvicultură și pescuit</t>
  </si>
  <si>
    <t>Industria extractivă</t>
  </si>
  <si>
    <t>Industria prelucrătoare</t>
  </si>
  <si>
    <t>Producția și furnizarea de energie electrică și termică, gaze, apă caldă și aer condiționat</t>
  </si>
  <si>
    <t>Distribuția apei; salubritate, gestionarea deșeurilor, activități de decontaminare</t>
  </si>
  <si>
    <t>Construcții</t>
  </si>
  <si>
    <t>Comerț cu ridicata și cu amănuntul</t>
  </si>
  <si>
    <t>Transport și depozitare</t>
  </si>
  <si>
    <t>Hoteluri și restaurante</t>
  </si>
  <si>
    <t>Activități de editare; difuzarea de programe de radio și televiziune; activități de producție și distribuție de conținuturi</t>
  </si>
  <si>
    <t>Telecomunicații; activități de programare și de consultanță în tehnologia informației; alte servicii informaționale</t>
  </si>
  <si>
    <t>Intermedieri financiare și asigurări</t>
  </si>
  <si>
    <t>Tranzacții imobiliare</t>
  </si>
  <si>
    <t>Activități profesionale, științifice și tehnice</t>
  </si>
  <si>
    <t>Activități de servicii administrative și activități de servicii-suport</t>
  </si>
  <si>
    <t>Administrație publică și apărare; asigurări sociale din sistemul public</t>
  </si>
  <si>
    <t>Învățământ</t>
  </si>
  <si>
    <t>Sănătate și asistență socială</t>
  </si>
  <si>
    <t>Activități de spectacole, culturale, sportive și recreative</t>
  </si>
  <si>
    <t>Alte activități de servicii</t>
  </si>
  <si>
    <t>Activități ale gospodăriilor private în calitate de angajator de personal casnic; activități ale gospodăriilor private de producere de bunuri și servicii destinate consumului propriu</t>
  </si>
  <si>
    <t>Activități ale organizațiilor și organismelor extrateritoriale</t>
  </si>
  <si>
    <t>01</t>
  </si>
  <si>
    <t>02</t>
  </si>
  <si>
    <t>03</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</si>
  <si>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</si>
  <si>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</si>
  <si>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</si>
  <si>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</si>
  <si>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</si>
  <si>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</si>
  <si>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</si>
  <si>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</si>
  <si>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</si>
  <si>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</si>
  <si>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</si>
  <si>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</si>
  <si>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</si>
  <si>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</si>
  <si>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</si>
  <si>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</si>
  <si>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</si>
  <si>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</si>
  <si>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</si>
  <si>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</si>
  <si>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</si>
  <si>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</si>
  <si>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</si>
  <si>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</si>
  <si>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</si>
  <si>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</si>
  <si>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</si>
  <si>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</si>
  <si>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</si>
  <si>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</si>
  <si>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</si>
  <si>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</si>
  <si>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</si>
  <si>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</si>
  <si>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</si>
  <si>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</si>
  <si>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</si>
  <si>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</si>
  <si>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</si>
  <si>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</si>
  <si>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</si>
  <si>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</si>
  <si>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</si>
  <si>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</si>
  <si>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</si>
  <si>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</si>
  <si>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</si>
  <si>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</si>
  <si>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</si>
  <si>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</si>
  <si>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</si>
  <si>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</si>
  <si>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</si>
  <si>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</si>
  <si>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</si>
  <si>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</si>
  <si>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</si>
  <si>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</si>
  <si>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</si>
  <si>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</si>
  <si>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</si>
  <si>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</si>
  <si>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</si>
  <si>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</si>
  <si>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</si>
  <si>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</si>
  <si>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</si>
  <si>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</si>
  <si>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</si>
  <si>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</si>
  <si>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</si>
  <si>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</si>
  <si>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</si>
  <si>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</si>
  <si>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</si>
  <si>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</si>
  <si>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</si>
  <si>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</si>
  <si>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</si>
  <si>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</si>
  <si>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</si>
  <si>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</si>
  <si>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</si>
  <si>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</si>
  <si>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Agricultură, vânătoare și servicii anexe</t>
  </si>
  <si>
    <t>Silvicultură și exploatare forestieră</t>
  </si>
  <si>
    <t>Pescuitul și acvacultura</t>
  </si>
  <si>
    <t>Extracția cărbunelui superior și inferior</t>
  </si>
  <si>
    <t>Extracția petrolului brut și a gazelor naturale</t>
  </si>
  <si>
    <t>Extracția minereurilor metalifere</t>
  </si>
  <si>
    <t>Alte activități extractive</t>
  </si>
  <si>
    <t>Activități de servicii anexe extracției</t>
  </si>
  <si>
    <t>Industria alimentară</t>
  </si>
  <si>
    <t>Fabricarea băuturilor</t>
  </si>
  <si>
    <t>Fabricarea produselor din tutun</t>
  </si>
  <si>
    <t>Fabricarea produselor textile</t>
  </si>
  <si>
    <t>Fabricarea articolelor de îmbrăcăminte</t>
  </si>
  <si>
    <t>Tăbăcirea și finisarea pieilor; fabricarea articolelor de voiaj și marochinărie, harnașamentelor și încălțămintei; prepararea și vopsirea blănurilor</t>
  </si>
  <si>
    <t>Prelucrarea lemnului, fabricarea produselor din lemn și plută, cu excepția mobilei; fabricarea articolelor din paie și din alte materiale vegetale împletite</t>
  </si>
  <si>
    <t>Fabricarea hârtiei și a produselor din hârtie</t>
  </si>
  <si>
    <t>Tipărire și reproducerea pe suporți a înregistrărilor</t>
  </si>
  <si>
    <t>Fabricarea produselor de cocserie și a produselor obținute din prelucrarea țițeiului</t>
  </si>
  <si>
    <t>Fabricarea substanțelor și a produselor chimice</t>
  </si>
  <si>
    <t>Fabricarea produselor farmaceutice de bază și a preparatelor farmaceutice</t>
  </si>
  <si>
    <t>Fabricarea produselor din cauciuc și mase plastice</t>
  </si>
  <si>
    <t>Fabricarea altor produse din minerale nemetalice</t>
  </si>
  <si>
    <t>Industria metalurgică</t>
  </si>
  <si>
    <t>Industria construcțiilor metalice și a produselor din metal, exclusiv mașini, utilaje și instalații</t>
  </si>
  <si>
    <t>Fabricarea calculatoarelor și a produselor electronice și optice</t>
  </si>
  <si>
    <t>Fabricarea echipamentelor electrice</t>
  </si>
  <si>
    <t>Fabricarea de mașini, utilaje și echipamente n.c.a.</t>
  </si>
  <si>
    <t>Fabricarea autovehiculelor de transport rutier, a remorcilor și semiremorcilor</t>
  </si>
  <si>
    <t>Fabricarea altor mijloace de transport</t>
  </si>
  <si>
    <t>Fabricarea de mobilă</t>
  </si>
  <si>
    <t>Alte activități industriale</t>
  </si>
  <si>
    <t>Repararea, întreținerea și instalarea mașinilor și echipamentelor</t>
  </si>
  <si>
    <t>Captarea, tratarea și distribuția apei</t>
  </si>
  <si>
    <t>Colectarea și epurarea apelor uzate</t>
  </si>
  <si>
    <t>Colectarea, tratarea și eliminarea deșeurilor; activități de recuperare a materialelor reciclabile</t>
  </si>
  <si>
    <t>Activități și servicii de decontaminare</t>
  </si>
  <si>
    <t>Construcții de clădiri</t>
  </si>
  <si>
    <t>Lucrări de geniu civil</t>
  </si>
  <si>
    <t>Lucrări speciale de construcții</t>
  </si>
  <si>
    <t>Comerț cu ridicata</t>
  </si>
  <si>
    <t>Comerț cu amănuntul</t>
  </si>
  <si>
    <t>Transporturi terestre și transporturi prin conducte</t>
  </si>
  <si>
    <t>Transporturi pe apă</t>
  </si>
  <si>
    <t>Transporturi aeriene</t>
  </si>
  <si>
    <t>Depozitare și activități auxiliare pentru transporturi</t>
  </si>
  <si>
    <t>Activități de poștă și de curier</t>
  </si>
  <si>
    <t>Hoteluri și alte facilități de cazare</t>
  </si>
  <si>
    <t>Restaurante și alte activități de servicii de alimentație</t>
  </si>
  <si>
    <t>Activități de editare</t>
  </si>
  <si>
    <t>Activități de producție cinematografică, video și de programe de televiziune; înregistrări audio și activități de editare muzicală</t>
  </si>
  <si>
    <t>Activități de difuzare și transmitere de programe, agenții de știri și alte activități de distribuție de conținut</t>
  </si>
  <si>
    <t>Telecomunicații</t>
  </si>
  <si>
    <t>Activități de programare și activități de consultanță în tehnologia informației</t>
  </si>
  <si>
    <t>Activități ale portalurilor web, prelucrarea datelor, administrarea paginilor web și activități conexe</t>
  </si>
  <si>
    <t>Intermedieri financiare, cu excepția activităților de asigurări și ale fondurilor de pensii</t>
  </si>
  <si>
    <t>Activități de asigurări, reasigurări și ale fondurilor de pensii (cu excepția celor din sistemul public de asigurări sociale)</t>
  </si>
  <si>
    <t>Activități auxiliare pentru intermedieri financiare, activități de asigurare și fonduri de pensii</t>
  </si>
  <si>
    <t>Activități juridice și de contabilitate</t>
  </si>
  <si>
    <t>Activități ale direcțiilor (centralelor), birourilor administrative centralizate; activități de management și de consultanță în management</t>
  </si>
  <si>
    <t>Activități de arhitectură și inginerie; activități de testări și analiză tehnică</t>
  </si>
  <si>
    <t>Cercetare-dezvoltare</t>
  </si>
  <si>
    <t>Publicitate, activități de studiere a pieței și relații publice</t>
  </si>
  <si>
    <t>Alte activități profesionale, științifice și tehnice</t>
  </si>
  <si>
    <t>Activități veterinare</t>
  </si>
  <si>
    <t>Activități de închiriere și leasing</t>
  </si>
  <si>
    <t>Activități de servicii privind forța de muncă</t>
  </si>
  <si>
    <t>Activități ale agențiilor turistice și a tur-operatorilor; alte servicii de rezervare și asistență turistică</t>
  </si>
  <si>
    <t>Activități de investigații și protecție</t>
  </si>
  <si>
    <t>Activități de peisagistică și servicii pentru clădiri</t>
  </si>
  <si>
    <t>Activități de secretariat, servicii-suport și alte activități de servicii prestate în principal întreprinderilor</t>
  </si>
  <si>
    <t>Activități referitoare la sănătatea umană</t>
  </si>
  <si>
    <t>Servicii combinate de îngrijire medicală și asistență socială, cu cazare</t>
  </si>
  <si>
    <t>Activități de asistență socială, fără cazare</t>
  </si>
  <si>
    <t>Activități de creație și interpretare artistică</t>
  </si>
  <si>
    <t>Activități ale bibliotecilor, arhivelor, muzeelor și alte activități culturale</t>
  </si>
  <si>
    <t>Activități de jocuri de noroc și pariuri</t>
  </si>
  <si>
    <t>Activități sportive, recreative și distractive</t>
  </si>
  <si>
    <t>Activități asociative diverse</t>
  </si>
  <si>
    <t>Repararea și întreținerea calculatoarelor, a articolelor personale și de uz gospodăresc, a autovehiculelor și motocicletelor</t>
  </si>
  <si>
    <t>Activități ale gospodăriilor private în calitate de angajator de personal casnic</t>
  </si>
  <si>
    <t>Activități ale gospodăriilor private de producere de bunuri și servicii destinate consumului propriu</t>
  </si>
  <si>
    <t>011</t>
  </si>
  <si>
    <t>012</t>
  </si>
  <si>
    <t>013</t>
  </si>
  <si>
    <t>014</t>
  </si>
  <si>
    <t>015</t>
  </si>
  <si>
    <t>016</t>
  </si>
  <si>
    <t>017</t>
  </si>
  <si>
    <t>021</t>
  </si>
  <si>
    <t>022</t>
  </si>
  <si>
    <t>023</t>
  </si>
  <si>
    <t>024</t>
  </si>
  <si>
    <t>031</t>
  </si>
  <si>
    <t>032</t>
  </si>
  <si>
    <t>033</t>
  </si>
  <si>
    <t>051</t>
  </si>
  <si>
    <t>052</t>
  </si>
  <si>
    <t>061</t>
  </si>
  <si>
    <t>062</t>
  </si>
  <si>
    <t>071</t>
  </si>
  <si>
    <t>072</t>
  </si>
  <si>
    <t>081</t>
  </si>
  <si>
    <t>089</t>
  </si>
  <si>
    <t>091</t>
  </si>
  <si>
    <t>099</t>
  </si>
  <si>
    <t>101</t>
  </si>
  <si>
    <t>102</t>
  </si>
  <si>
    <t>103</t>
  </si>
  <si>
    <t>104</t>
  </si>
  <si>
    <t>105</t>
  </si>
  <si>
    <t>106</t>
  </si>
  <si>
    <t>107</t>
  </si>
  <si>
    <t>108</t>
  </si>
  <si>
    <t>109</t>
  </si>
  <si>
    <t>110</t>
  </si>
  <si>
    <t>120</t>
  </si>
  <si>
    <t>131</t>
  </si>
  <si>
    <t>132</t>
  </si>
  <si>
    <t>133</t>
  </si>
  <si>
    <t>139</t>
  </si>
  <si>
    <t>141</t>
  </si>
  <si>
    <t>142</t>
  </si>
  <si>
    <t>151</t>
  </si>
  <si>
    <t>152</t>
  </si>
  <si>
    <t>161</t>
  </si>
  <si>
    <t>162</t>
  </si>
  <si>
    <t>171</t>
  </si>
  <si>
    <t>172</t>
  </si>
  <si>
    <t>181</t>
  </si>
  <si>
    <t>182</t>
  </si>
  <si>
    <t>191</t>
  </si>
  <si>
    <t>192</t>
  </si>
  <si>
    <t>201</t>
  </si>
  <si>
    <t>202</t>
  </si>
  <si>
    <t>203</t>
  </si>
  <si>
    <t>204</t>
  </si>
  <si>
    <t>205</t>
  </si>
  <si>
    <t>206</t>
  </si>
  <si>
    <t>211</t>
  </si>
  <si>
    <t>212</t>
  </si>
  <si>
    <t>221</t>
  </si>
  <si>
    <t>222</t>
  </si>
  <si>
    <t>231</t>
  </si>
  <si>
    <t>232</t>
  </si>
  <si>
    <t>233</t>
  </si>
  <si>
    <t>234</t>
  </si>
  <si>
    <t>235</t>
  </si>
  <si>
    <t>236</t>
  </si>
  <si>
    <t>237</t>
  </si>
  <si>
    <t>239</t>
  </si>
  <si>
    <t>241</t>
  </si>
  <si>
    <t>242</t>
  </si>
  <si>
    <t>243</t>
  </si>
  <si>
    <t>244</t>
  </si>
  <si>
    <t>245</t>
  </si>
  <si>
    <t>251</t>
  </si>
  <si>
    <t>252</t>
  </si>
  <si>
    <t>253</t>
  </si>
  <si>
    <t>254</t>
  </si>
  <si>
    <t>255</t>
  </si>
  <si>
    <t>256</t>
  </si>
  <si>
    <t>259</t>
  </si>
  <si>
    <t>261</t>
  </si>
  <si>
    <t>262</t>
  </si>
  <si>
    <t>263</t>
  </si>
  <si>
    <t>264</t>
  </si>
  <si>
    <t>265</t>
  </si>
  <si>
    <t>266</t>
  </si>
  <si>
    <t>267</t>
  </si>
  <si>
    <t>271</t>
  </si>
  <si>
    <t>272</t>
  </si>
  <si>
    <t>273</t>
  </si>
  <si>
    <t>274</t>
  </si>
  <si>
    <t>275</t>
  </si>
  <si>
    <t>279</t>
  </si>
  <si>
    <t>281</t>
  </si>
  <si>
    <t>282</t>
  </si>
  <si>
    <t>283</t>
  </si>
  <si>
    <t>284</t>
  </si>
  <si>
    <t>289</t>
  </si>
  <si>
    <t>291</t>
  </si>
  <si>
    <t>292</t>
  </si>
  <si>
    <t>293</t>
  </si>
  <si>
    <t>301</t>
  </si>
  <si>
    <t>302</t>
  </si>
  <si>
    <t>303</t>
  </si>
  <si>
    <t>304</t>
  </si>
  <si>
    <t>309</t>
  </si>
  <si>
    <t>310</t>
  </si>
  <si>
    <t>321</t>
  </si>
  <si>
    <t>322</t>
  </si>
  <si>
    <t>323</t>
  </si>
  <si>
    <t>324</t>
  </si>
  <si>
    <t>325</t>
  </si>
  <si>
    <t>329</t>
  </si>
  <si>
    <t>331</t>
  </si>
  <si>
    <t>332</t>
  </si>
  <si>
    <t>351</t>
  </si>
  <si>
    <t>352</t>
  </si>
  <si>
    <t>353</t>
  </si>
  <si>
    <t>354</t>
  </si>
  <si>
    <t>360</t>
  </si>
  <si>
    <t>370</t>
  </si>
  <si>
    <t>381</t>
  </si>
  <si>
    <t>382</t>
  </si>
  <si>
    <t>383</t>
  </si>
  <si>
    <t>390</t>
  </si>
  <si>
    <t>410</t>
  </si>
  <si>
    <t>421</t>
  </si>
  <si>
    <t>422</t>
  </si>
  <si>
    <t>429</t>
  </si>
  <si>
    <t>431</t>
  </si>
  <si>
    <t>432</t>
  </si>
  <si>
    <t>433</t>
  </si>
  <si>
    <t>434</t>
  </si>
  <si>
    <t>435</t>
  </si>
  <si>
    <t>436</t>
  </si>
  <si>
    <t>439</t>
  </si>
  <si>
    <t>461</t>
  </si>
  <si>
    <t>462</t>
  </si>
  <si>
    <t>463</t>
  </si>
  <si>
    <t>464</t>
  </si>
  <si>
    <t>465</t>
  </si>
  <si>
    <t>466</t>
  </si>
  <si>
    <t>467</t>
  </si>
  <si>
    <t>468</t>
  </si>
  <si>
    <t>469</t>
  </si>
  <si>
    <t>471</t>
  </si>
  <si>
    <t>472</t>
  </si>
  <si>
    <t>473</t>
  </si>
  <si>
    <t>474</t>
  </si>
  <si>
    <t>475</t>
  </si>
  <si>
    <t>476</t>
  </si>
  <si>
    <t>477</t>
  </si>
  <si>
    <t>478</t>
  </si>
  <si>
    <t>479</t>
  </si>
  <si>
    <t>491</t>
  </si>
  <si>
    <t>492</t>
  </si>
  <si>
    <t>493</t>
  </si>
  <si>
    <t>494</t>
  </si>
  <si>
    <t>495</t>
  </si>
  <si>
    <t>501</t>
  </si>
  <si>
    <t>502</t>
  </si>
  <si>
    <t>503</t>
  </si>
  <si>
    <t>504</t>
  </si>
  <si>
    <t>511</t>
  </si>
  <si>
    <t>512</t>
  </si>
  <si>
    <t>521</t>
  </si>
  <si>
    <t>522</t>
  </si>
  <si>
    <t>523</t>
  </si>
  <si>
    <t>531</t>
  </si>
  <si>
    <t>532</t>
  </si>
  <si>
    <t>533</t>
  </si>
  <si>
    <t>551</t>
  </si>
  <si>
    <t>552</t>
  </si>
  <si>
    <t>553</t>
  </si>
  <si>
    <t>554</t>
  </si>
  <si>
    <t>559</t>
  </si>
  <si>
    <t>561</t>
  </si>
  <si>
    <t>562</t>
  </si>
  <si>
    <t>563</t>
  </si>
  <si>
    <t>564</t>
  </si>
  <si>
    <t>581</t>
  </si>
  <si>
    <t>582</t>
  </si>
  <si>
    <t>591</t>
  </si>
  <si>
    <t>592</t>
  </si>
  <si>
    <t>601</t>
  </si>
  <si>
    <t>602</t>
  </si>
  <si>
    <t>603</t>
  </si>
  <si>
    <t>611</t>
  </si>
  <si>
    <t>612</t>
  </si>
  <si>
    <t>619</t>
  </si>
  <si>
    <t>621</t>
  </si>
  <si>
    <t>622</t>
  </si>
  <si>
    <t>629</t>
  </si>
  <si>
    <t>631</t>
  </si>
  <si>
    <t>639</t>
  </si>
  <si>
    <t>641</t>
  </si>
  <si>
    <t>642</t>
  </si>
  <si>
    <t>643</t>
  </si>
  <si>
    <t>649</t>
  </si>
  <si>
    <t>651</t>
  </si>
  <si>
    <t>652</t>
  </si>
  <si>
    <t>653</t>
  </si>
  <si>
    <t>661</t>
  </si>
  <si>
    <t>662</t>
  </si>
  <si>
    <t>663</t>
  </si>
  <si>
    <t>681</t>
  </si>
  <si>
    <t>682</t>
  </si>
  <si>
    <t>683</t>
  </si>
  <si>
    <t>691</t>
  </si>
  <si>
    <t>692</t>
  </si>
  <si>
    <t>701</t>
  </si>
  <si>
    <t>702</t>
  </si>
  <si>
    <t>711</t>
  </si>
  <si>
    <t>712</t>
  </si>
  <si>
    <t>721</t>
  </si>
  <si>
    <t>722</t>
  </si>
  <si>
    <t>731</t>
  </si>
  <si>
    <t>732</t>
  </si>
  <si>
    <t>733</t>
  </si>
  <si>
    <t>741</t>
  </si>
  <si>
    <t>742</t>
  </si>
  <si>
    <t>743</t>
  </si>
  <si>
    <t>749</t>
  </si>
  <si>
    <t>750</t>
  </si>
  <si>
    <t>771</t>
  </si>
  <si>
    <t>772</t>
  </si>
  <si>
    <t>773</t>
  </si>
  <si>
    <t>774</t>
  </si>
  <si>
    <t>775</t>
  </si>
  <si>
    <t>781</t>
  </si>
  <si>
    <t>782</t>
  </si>
  <si>
    <t>791</t>
  </si>
  <si>
    <t>799</t>
  </si>
  <si>
    <t>800</t>
  </si>
  <si>
    <t>811</t>
  </si>
  <si>
    <t>812</t>
  </si>
  <si>
    <t>813</t>
  </si>
  <si>
    <t>821</t>
  </si>
  <si>
    <t>822</t>
  </si>
  <si>
    <t>823</t>
  </si>
  <si>
    <t>824</t>
  </si>
  <si>
    <t>829</t>
  </si>
  <si>
    <t>841</t>
  </si>
  <si>
    <t>842</t>
  </si>
  <si>
    <t>843</t>
  </si>
  <si>
    <t>851</t>
  </si>
  <si>
    <t>852</t>
  </si>
  <si>
    <t>853</t>
  </si>
  <si>
    <t>854</t>
  </si>
  <si>
    <t>855</t>
  </si>
  <si>
    <t>856</t>
  </si>
  <si>
    <t>861</t>
  </si>
  <si>
    <t>862</t>
  </si>
  <si>
    <t>869</t>
  </si>
  <si>
    <t>871</t>
  </si>
  <si>
    <t>872</t>
  </si>
  <si>
    <t>873</t>
  </si>
  <si>
    <t>879</t>
  </si>
  <si>
    <t>881</t>
  </si>
  <si>
    <t>889</t>
  </si>
  <si>
    <t>901</t>
  </si>
  <si>
    <t>902</t>
  </si>
  <si>
    <t>903</t>
  </si>
  <si>
    <t>911</t>
  </si>
  <si>
    <t>912</t>
  </si>
  <si>
    <t>913</t>
  </si>
  <si>
    <t>914</t>
  </si>
  <si>
    <t>920</t>
  </si>
  <si>
    <t>931</t>
  </si>
  <si>
    <t>932</t>
  </si>
  <si>
    <t>941</t>
  </si>
  <si>
    <t>942</t>
  </si>
  <si>
    <t>949</t>
  </si>
  <si>
    <t>951</t>
  </si>
  <si>
    <t>952</t>
  </si>
  <si>
    <t>953</t>
  </si>
  <si>
    <t>954</t>
  </si>
  <si>
    <t>961</t>
  </si>
  <si>
    <t>962</t>
  </si>
  <si>
    <t>963</t>
  </si>
  <si>
    <t>964</t>
  </si>
  <si>
    <t>969</t>
  </si>
  <si>
    <t>970</t>
  </si>
  <si>
    <t>981</t>
  </si>
  <si>
    <t>982</t>
  </si>
  <si>
    <t>990</t>
  </si>
  <si>
    <t>Cultivarea plantelor nepermanente</t>
  </si>
  <si>
    <t>Cultivarea plantelor din culturi permanente</t>
  </si>
  <si>
    <t>Cultivarea plantelor pentru înmulțire</t>
  </si>
  <si>
    <t>Creșterea animalelor</t>
  </si>
  <si>
    <t>Activități în ferme mixte (cultura vegetală combinată cu creșterea animalelor)</t>
  </si>
  <si>
    <t>Activități auxiliare agriculturii și activități după recoltare</t>
  </si>
  <si>
    <t>Vânătoare, capturarea cu capcane a vânatului și activități de servicii anexe vânătorii</t>
  </si>
  <si>
    <t>Silvicultură și alte activități forestiere</t>
  </si>
  <si>
    <t>Exploatarea forestieră</t>
  </si>
  <si>
    <t>Colectarea produselor forestiere nelemnoase din flora spontană</t>
  </si>
  <si>
    <t>Activități de servicii anexe silviculturii</t>
  </si>
  <si>
    <t>Pescuitul</t>
  </si>
  <si>
    <t>Acvacultura</t>
  </si>
  <si>
    <t>Activități anexe pescuitului și acvaculturii</t>
  </si>
  <si>
    <t>Extracția cărbunelui superior (PCS =&gt; 23865 kJ/kg)</t>
  </si>
  <si>
    <t>Extracția cărbunelui inferior (PCS</t>
  </si>
  <si>
    <t>Extracția petrolului brut</t>
  </si>
  <si>
    <t>Extracția gazelor naturale</t>
  </si>
  <si>
    <t>Extracția minereurilor feroase</t>
  </si>
  <si>
    <t>Extracția minereurilor metalifere neferoase</t>
  </si>
  <si>
    <t>Extracția pietrei, nisipului și argilei</t>
  </si>
  <si>
    <t>Alte activități extractive n.c.a.</t>
  </si>
  <si>
    <t>Activități de servicii anexe extracției petrolului brut și gazelor naturale</t>
  </si>
  <si>
    <t>Activități de servicii anexe pentru extracția mineralelor</t>
  </si>
  <si>
    <t>Producția, prelucrarea și conservarea cărnii și a produselor din carne</t>
  </si>
  <si>
    <t>Prelucrarea și conservarea peștelui, crustaceelor și moluștelor</t>
  </si>
  <si>
    <t>Prelucrarea și conservarea fructelor și legumelor</t>
  </si>
  <si>
    <t>Fabricarea uleiurilor și a grăsimilor vegetale și animale</t>
  </si>
  <si>
    <t>Fabricarea produselor lactate</t>
  </si>
  <si>
    <t>Fabricarea produselor de morărit, a amidonului și produselor din amidon</t>
  </si>
  <si>
    <t>Fabricarea produselor de brutărie și a produselor făinoase</t>
  </si>
  <si>
    <t>Fabricarea altor produse alimentare</t>
  </si>
  <si>
    <t>Fabricarea preparatelor pentru hrana animalelor</t>
  </si>
  <si>
    <t>Pregătirea fibrelor și filarea fibrelor textile</t>
  </si>
  <si>
    <t>Producția de țesături</t>
  </si>
  <si>
    <t>Finisarea materialelor textile</t>
  </si>
  <si>
    <t>Fabricarea altor articole textile</t>
  </si>
  <si>
    <t>Fabricarea articolelor de îmbrăcăminte prin tricotare sau croșetare</t>
  </si>
  <si>
    <t>Fabricarea altor articole de îmbrăcăminte și accesorii</t>
  </si>
  <si>
    <t>Tăbăcirea și finisarea pieilor; fabricarea articolelor de voiaj și marochinărie și a articolelor de harnașament; prepararea și vopsirea blănurilor</t>
  </si>
  <si>
    <t>Fabricarea încălțămintei</t>
  </si>
  <si>
    <t>Tăierea și rindeluirea lemnului</t>
  </si>
  <si>
    <t>Fabricarea produselor din lemn, plută, paie și din alte materiale vegetale</t>
  </si>
  <si>
    <t>Fabricarea celulozei, hârtiei și cartonului</t>
  </si>
  <si>
    <t>Fabricarea articolelor din hârtie și carton</t>
  </si>
  <si>
    <t>Tipărire și activități de servicii conexe tipăririi</t>
  </si>
  <si>
    <t>Reproducerea înregistrărilor</t>
  </si>
  <si>
    <t>Fabricarea produselor de cocserie</t>
  </si>
  <si>
    <t>Fabricarea produselor obținute din prelucrarea țițeiului</t>
  </si>
  <si>
    <t>Fabricarea produselor chimice de bază, a îngrășămintelor și produselor azotoase; fabricarea materialelor plastice și a cauciucului sintetic, în forme primare</t>
  </si>
  <si>
    <t>Fabricarea pesticidelor și a altor produse agrochimice</t>
  </si>
  <si>
    <t>Fabricarea vopselelor, lacurilor, cernelii tipografice și masticurilor</t>
  </si>
  <si>
    <t>Fabricarea săpunurilor, detergenților și a produselor de întreținere, cosmetice și de parfumerie</t>
  </si>
  <si>
    <t>Fabricarea altor produse chimice</t>
  </si>
  <si>
    <t>Fabricarea fibrelor sintetice și artificiale</t>
  </si>
  <si>
    <t>Fabricarea produselor farmaceutice de bază</t>
  </si>
  <si>
    <t>Fabricarea preparatelor farmaceutice</t>
  </si>
  <si>
    <t>Fabricarea articolelor din cauciuc</t>
  </si>
  <si>
    <t>Fabricarea articolelor din material plastic</t>
  </si>
  <si>
    <t>Fabricarea sticlei și a articolelor din sticlă</t>
  </si>
  <si>
    <t>Fabricarea de produse refractare</t>
  </si>
  <si>
    <t>Fabricarea materialelor de construcții din argilă</t>
  </si>
  <si>
    <t>Fabricarea altor articole din ceramică și porțelan</t>
  </si>
  <si>
    <t>Fabricarea cimentului, varului și ipsosului</t>
  </si>
  <si>
    <t>Fabricarea articolelor din beton, ciment și ipsos</t>
  </si>
  <si>
    <t>Tăierea, fasonarea și finisarea pietrei</t>
  </si>
  <si>
    <t>Fabricarea produselor abrazive și a altor produse din minerale nemetalice n.c.a.</t>
  </si>
  <si>
    <t>Producția de metale feroase sub forme primare și de feroaliaje</t>
  </si>
  <si>
    <t>Producția de tuburi, țevi, profile tubulare și accesorii pentru acestea, din oțel</t>
  </si>
  <si>
    <t>Fabricarea altor produse prin prelucrarea primară a oțelului</t>
  </si>
  <si>
    <t>Producția metalelor prețioase și a altor metale neferoase</t>
  </si>
  <si>
    <t>Turnarea metalelor</t>
  </si>
  <si>
    <t>Fabricarea de construcții metalice</t>
  </si>
  <si>
    <t>Producția de rezervoare, cisterne și containere metalice; producția de radiatoare și cazane pentru încălzire centrală</t>
  </si>
  <si>
    <t>Fabricarea armamentului și muniției</t>
  </si>
  <si>
    <t>Fabricarea produselor metalice obținute prin deformare plastică; metalurgia pulberilor</t>
  </si>
  <si>
    <t>Tratarea și acoperirea metalelor; operațiuni de mecanică generală pe bază de plată sau contract</t>
  </si>
  <si>
    <t>Producția de unelte și articole de fierărie</t>
  </si>
  <si>
    <t>Fabricarea altor produse prelucrate din metal</t>
  </si>
  <si>
    <t>Fabricarea componentelor electronice</t>
  </si>
  <si>
    <t>Fabricarea calculatoarelor și a echipamentelor periferice</t>
  </si>
  <si>
    <t>Fabricarea echipamentelor de comunicații</t>
  </si>
  <si>
    <t>Fabricarea produselor electronice de larg consum</t>
  </si>
  <si>
    <t>Fabricarea de echipamente de măsură, verificare, control și navigație; producția de ceasuri</t>
  </si>
  <si>
    <t>Fabricarea de echipamente pentru radiologie, electrodiagnostic și electroterapie</t>
  </si>
  <si>
    <t>Fabricarea de instrumente optice, suporți magnetici și optici; fabricarea de echipamente fotografice</t>
  </si>
  <si>
    <t>Fabricarea motoarelor electrice, generatoarelor și transformatoarelor electrice și a aparatelor de distribuție și control a electricității</t>
  </si>
  <si>
    <t>Fabricarea de acumulatori și baterii</t>
  </si>
  <si>
    <t>Fabricarea de fire și cabluri; fabricarea dispozitivelor de conexiune pentru acestea</t>
  </si>
  <si>
    <t>Fabricarea de echipamente electrice de iluminat</t>
  </si>
  <si>
    <t>Fabricarea de echipamente casnice</t>
  </si>
  <si>
    <t>Fabricarea altor echipamente electrice</t>
  </si>
  <si>
    <t>Fabricarea de mașini și utilaje de utilizare generală</t>
  </si>
  <si>
    <t>Fabricarea altor mașini și utilaje de utilizare generală</t>
  </si>
  <si>
    <t>Fabricarea mașinilor și utilajelor pentru agricultură și exploatări forestiere</t>
  </si>
  <si>
    <t>Fabricarea utilajelor pentru prelucrarea metalului și a mașinilor-unelte</t>
  </si>
  <si>
    <t>Fabricarea altor mașini și utilaje cu destinație specifică</t>
  </si>
  <si>
    <t>Fabricarea autovehiculelor de transport rutier</t>
  </si>
  <si>
    <t>Producția de caroserii pentru autovehicule; fabricarea de remorci și semiremorci</t>
  </si>
  <si>
    <t>Producția de piese și accesorii pentru autovehicule și pentru motoare de autovehicule</t>
  </si>
  <si>
    <t>Construcția de nave și bărci</t>
  </si>
  <si>
    <t>Fabricarea materialului rulant</t>
  </si>
  <si>
    <t>Fabricarea de aeronave și nave spațiale</t>
  </si>
  <si>
    <t>Fabricarea vehiculelor militare de luptă</t>
  </si>
  <si>
    <t>Fabricarea altor echipamente de transport n.c.a.</t>
  </si>
  <si>
    <t>Fabricarea bijuteriilor, imitațiilor de bijuterii și articolelor similare</t>
  </si>
  <si>
    <t>Fabricarea instrumentelor muzicale</t>
  </si>
  <si>
    <t>Fabricarea articolelor pentru sport</t>
  </si>
  <si>
    <t>Fabricarea jocurilor și jucăriilor</t>
  </si>
  <si>
    <t>Fabricarea de dispozitive, aparate și instrumente medicale și stomatologice</t>
  </si>
  <si>
    <t>Repararea și întreținerea articolelor fabricate din metal, a mașinilor și echipamentelor</t>
  </si>
  <si>
    <t>Instalarea mașinilor și echipamentelor industriale</t>
  </si>
  <si>
    <t>Producția, transportul și distribuția energiei electrice</t>
  </si>
  <si>
    <t>Producția gazelor; distribuția combustibililor gazoși prin conducte</t>
  </si>
  <si>
    <t>Furnizarea de abur și aer condiționat</t>
  </si>
  <si>
    <t>Activități ale agenților și brokerilor din domeniul energiei electrice și al gazelor naturale</t>
  </si>
  <si>
    <t>Colectarea deșeurilor</t>
  </si>
  <si>
    <t>Recuperarea materialelor</t>
  </si>
  <si>
    <t>Eliminarea deșeurilor</t>
  </si>
  <si>
    <t>Lucrări de construcții ale clădirilor rezidențiale și nerezidențiale</t>
  </si>
  <si>
    <t>Lucrări de construcții ale drumurilor și a căilor ferate</t>
  </si>
  <si>
    <t>Lucrări de construcții ale proiectelor utilitare</t>
  </si>
  <si>
    <t>Lucrări de construcții ale altor proiecte inginerești</t>
  </si>
  <si>
    <t>Lucrări de demolare și de pregătire a terenului</t>
  </si>
  <si>
    <t>Lucrări de instalații electrice și tehnico-sanitare și alte lucrări de instalații pentru construcții</t>
  </si>
  <si>
    <t>Lucrări de finisare</t>
  </si>
  <si>
    <t>Lucrări speciale de construcții pentru clădiri</t>
  </si>
  <si>
    <t>Lucrări speciale de construcții pentru proiecte de geniu civil</t>
  </si>
  <si>
    <t>Servicii de intermediere pentru lucrări speciale de construcții</t>
  </si>
  <si>
    <t>Alte lucrări speciale de construcții</t>
  </si>
  <si>
    <t>Activități de intermediere în comerțul cu ridicata</t>
  </si>
  <si>
    <t>Comerț cu ridicata al produselor agricole brute și al animalelor vii</t>
  </si>
  <si>
    <t>Comerț cu ridicata al produselor alimentare, al băuturilor și al tutunului</t>
  </si>
  <si>
    <t>Comerț cu ridicata al bunurilor de consum</t>
  </si>
  <si>
    <t>Comerț cu ridicata al echipamentului informatic și de telecomunicații</t>
  </si>
  <si>
    <t>Comerț cu ridicata al altor mașini, echipamente și furnituri</t>
  </si>
  <si>
    <t>Comerț cu ridicata al autovehiculelor și motocicletelor; comerț cu ridicata al pieselor și accesoriilor pentru autovehicule și motociclete</t>
  </si>
  <si>
    <t>Comerț cu ridicata specializat al altor produse</t>
  </si>
  <si>
    <t>Comerț cu ridicata nespecializat</t>
  </si>
  <si>
    <t>Comerț cu amănuntul nespecializat</t>
  </si>
  <si>
    <t>Comerț cu amănuntul al produselor alimentare, băuturilor și al produselor din tutun</t>
  </si>
  <si>
    <t>Comerț cu amănuntul al carburanților pentru autovehicule</t>
  </si>
  <si>
    <t>Comerț cu amănuntul al echipamentului informatic și de telecomunicații</t>
  </si>
  <si>
    <t>Comerț cu amănuntul al altor produse casnice</t>
  </si>
  <si>
    <t>Comerț cu amănuntul de bunuri culturale și recreative</t>
  </si>
  <si>
    <t>Comerț cu amănuntul al altor bunuri, cu excepția autovehiculelor și motocicletelor</t>
  </si>
  <si>
    <t>Comerț cu amănuntul al autovehiculelor și motocicletelor; comerț cu amănuntul al pieselor și accesoriilor pentru autovehicule și motociclete</t>
  </si>
  <si>
    <t>Activități de intermediere în comerțul cu amănuntul</t>
  </si>
  <si>
    <t>Transporturi de călători pe calea ferată</t>
  </si>
  <si>
    <t>Transporturi de marfă pe calea ferată</t>
  </si>
  <si>
    <t>Alte transporturi terestre de călători</t>
  </si>
  <si>
    <t>Transporturi rutiere de mărfuri și servicii de mutare</t>
  </si>
  <si>
    <t>Transporturi prin conducte</t>
  </si>
  <si>
    <t>Transporturi maritime și costiere de pasageri</t>
  </si>
  <si>
    <t>Transporturi maritime și costiere de marfă</t>
  </si>
  <si>
    <t>Transporturi de pasageri pe căi navigabile interioare</t>
  </si>
  <si>
    <t>Transportul de marfă pe căi navigabile interioare</t>
  </si>
  <si>
    <t>Transporturi aeriene de pasageri</t>
  </si>
  <si>
    <t>Transporturi aeriene de marfă și transporturi spațiale</t>
  </si>
  <si>
    <t>Depozitări</t>
  </si>
  <si>
    <t>Activități anexe pentru transporturi</t>
  </si>
  <si>
    <t>Activități de intermediere pentru transporturi</t>
  </si>
  <si>
    <t>Activități poștale desfășurate sub obligativitatea serviciului universal</t>
  </si>
  <si>
    <t>Alte activități poștale și de curier</t>
  </si>
  <si>
    <t>Servicii de intermediere pentru activități poștale și de curier</t>
  </si>
  <si>
    <t>Hoteluri și alte facilități de cazare similare</t>
  </si>
  <si>
    <t>Facilități de cazare pentru vacanțe și perioade de scurtă durată</t>
  </si>
  <si>
    <t>Parcuri pentru rulote, campinguri și tabere</t>
  </si>
  <si>
    <t>Intermedieri pentru servicii de cazare</t>
  </si>
  <si>
    <t>Alte servicii de cazare</t>
  </si>
  <si>
    <t>Restaurante</t>
  </si>
  <si>
    <t>Activități de alimentație (catering) pentru evenimente și alte servicii de alimentație</t>
  </si>
  <si>
    <t>Baruri și alte activități de servire a băuturilor</t>
  </si>
  <si>
    <t>Intermedieri pentru servicii de alimentație și de servire a băuturilor</t>
  </si>
  <si>
    <t>Activități de editare a cărților, ziarelor, revistelor și alte activități de editare</t>
  </si>
  <si>
    <t>Activități de editare a produselor software</t>
  </si>
  <si>
    <t>Activități de producție cinematografică, video și de programe de televiziune</t>
  </si>
  <si>
    <t>Activități de realizare a înregistrărilor audio și activități de editare muzicală</t>
  </si>
  <si>
    <t>Activități de radiodifuziune, activități de distribuție de programe audio</t>
  </si>
  <si>
    <t>Activități de difuzare a programelor de televiziune, activități de distribuție de programe video</t>
  </si>
  <si>
    <t>Activități ale agențiilor de știri și de distribuție a altor conținuturi</t>
  </si>
  <si>
    <t>Activități de telecomunicații prin rețele cu cablu, prin rețele fără cablu și prin satelit</t>
  </si>
  <si>
    <t>Activități de revânzare a serviciilor de telecomunicații și servicii de intermediere pentru telecomunicații</t>
  </si>
  <si>
    <t>Alte activități de telecomunicații</t>
  </si>
  <si>
    <t>Activități de programare</t>
  </si>
  <si>
    <t>Activități de consultanță în tehnologia informației și de management (gestiune și exploatare) al mijloacelor de calcul</t>
  </si>
  <si>
    <t>Alte activități de servicii privind tehnologia informației</t>
  </si>
  <si>
    <t>Prelucrarea datelor, administrarea paginilor web și activități conexe</t>
  </si>
  <si>
    <t>Activități ale portalurilor web și alte activități de servicii informaționale</t>
  </si>
  <si>
    <t>Intermediere monetară</t>
  </si>
  <si>
    <t>Activități ale holdingurilor și canalelor de finanțare</t>
  </si>
  <si>
    <t>Activități ale fondurilor de investiții; fonduri mutuale și alte entități financiare similare</t>
  </si>
  <si>
    <t>Alte activități de intermedieri financiare, exceptând activități de asigurări și fonduri de pensii</t>
  </si>
  <si>
    <t>Activități de asigurări</t>
  </si>
  <si>
    <t>Activități de reasigurare</t>
  </si>
  <si>
    <t>Activități ale fondurilor de pensii (cu excepția celor din sistemul public de asigurări sociale)</t>
  </si>
  <si>
    <t>Activități auxiliare intermedierilor financiare, cu excepția activităților de asigurări și fonduri de pensii</t>
  </si>
  <si>
    <t>Activități auxiliare de asigurări și fonduri de pensii</t>
  </si>
  <si>
    <t>Activități de administrare a fondurilor</t>
  </si>
  <si>
    <t>Cumpărarea și vânzarea de bunuri imobiliare proprii și dezvoltare imobiliară</t>
  </si>
  <si>
    <t>Închirierea și subînchirierea bunurilor imobiliare proprii sau închiriate</t>
  </si>
  <si>
    <t>Activități imobiliare pe bază de comision sau contract</t>
  </si>
  <si>
    <t>Activități juridice</t>
  </si>
  <si>
    <t>Activități de contabilitate și audit financiar; consultanță în domeniul fiscal</t>
  </si>
  <si>
    <t>Activități ale direcțiilor (centralelor), birourilor administrative centralizate</t>
  </si>
  <si>
    <t>Activități de consultanță în afaceri și management</t>
  </si>
  <si>
    <t>Activități de arhitectură, inginerie și servicii de consultanță tehnică legate de acestea</t>
  </si>
  <si>
    <t>Activități de testări și analize tehnice</t>
  </si>
  <si>
    <t>Cercetare-dezvoltare în științe naturale și inginerie</t>
  </si>
  <si>
    <t>Cercetare-dezvoltare în științe sociale și umaniste</t>
  </si>
  <si>
    <t>Publicitate</t>
  </si>
  <si>
    <t>Activități de studiere a pieței și de sondare a opiniei publice</t>
  </si>
  <si>
    <t>Activități în domeniul relațiilor publice și al comunicării</t>
  </si>
  <si>
    <t>Activități de design specializat</t>
  </si>
  <si>
    <t>Activități fotografice</t>
  </si>
  <si>
    <t>Activități de traducere scrisă și orală (interpreți)</t>
  </si>
  <si>
    <t>Alte activități profesionale, științifice și tehnice n.c.a.</t>
  </si>
  <si>
    <t>Activități de închiriere și leasing cu autovehicule</t>
  </si>
  <si>
    <t>Activități de închiriere și leasing cu bunuri personale și gospodărești</t>
  </si>
  <si>
    <t>Activități de închiriere și leasing cu alte mașini, echipamente și bunuri tangibile</t>
  </si>
  <si>
    <t>Leasing cu bunuri intangibile (cu excepția lucrărilor care fac obiectul drepturilor de autor)</t>
  </si>
  <si>
    <t>Servicii de intermediere pentru închirierea și leasingul de bunuri corporale și bunuri intangibile (exceptând financiare)</t>
  </si>
  <si>
    <t>Activități ale agențiilor de plasare a forței de muncă</t>
  </si>
  <si>
    <t>Activități ale agențiilor de plasare temporară a forței de muncă și furnizarea altor resurse umane</t>
  </si>
  <si>
    <t>Activități ale agențiilor turistice și ale tur-operatorilor</t>
  </si>
  <si>
    <t>Alte servicii de rezervare și asistență turistică</t>
  </si>
  <si>
    <t>Activități de servicii-suport combinate</t>
  </si>
  <si>
    <t>Activități de curățenie</t>
  </si>
  <si>
    <t>Activități de întreținere peisagistică</t>
  </si>
  <si>
    <t>Activități de secretariat și servicii-suport</t>
  </si>
  <si>
    <t>Activități ale centrelor de intermediere telefonică (call center)</t>
  </si>
  <si>
    <t>Activități de organizare a expozițiilor, târgurilor și congreselor</t>
  </si>
  <si>
    <t>Activități de intermediere pentru servicii-suport pentru întreprinderi n.c.a.</t>
  </si>
  <si>
    <t>Activități de servicii-suport pentru întreprinderi n.c.a.</t>
  </si>
  <si>
    <t>Administrație publică generală, economică și socială</t>
  </si>
  <si>
    <t>Activități de servicii pentru societate</t>
  </si>
  <si>
    <t>Activități de protecție socială obligatorie</t>
  </si>
  <si>
    <t>Învățământ preșcolar</t>
  </si>
  <si>
    <t>Învățământ primar</t>
  </si>
  <si>
    <t>Învățământ secundar</t>
  </si>
  <si>
    <t>Învățământ superior</t>
  </si>
  <si>
    <t>Alte forme de învățământ</t>
  </si>
  <si>
    <t>Activități de servicii-suport pentru învățământ</t>
  </si>
  <si>
    <t>Activități de asistență spitalicească</t>
  </si>
  <si>
    <t>Activități de asistență medicală ambulatorie și stomatologică</t>
  </si>
  <si>
    <t>Alte activități referitoare la sănătatea umană</t>
  </si>
  <si>
    <t>Activități ale centrelor de îngrijire medicală</t>
  </si>
  <si>
    <t>Activități ale centrelor de recuperare psihică și de dezintoxicare, exclusiv spitale</t>
  </si>
  <si>
    <t>Activități ale căminelor de bătrâni și ale căminelor pentru persoane cu dizabilități aflate în incapacitate de a se îngriji singure</t>
  </si>
  <si>
    <t>Alte activități de asistență socială, cu cazare</t>
  </si>
  <si>
    <t>Activități de asistență socială, fără cazare, pentru bătrâni și pentru persoane cu dizabilități aflate în incapacitate de a se îngriji singure</t>
  </si>
  <si>
    <t>Alte activități de asistență socială, fără cazare</t>
  </si>
  <si>
    <t>Activități de creație artistică</t>
  </si>
  <si>
    <t>Activități de interpretare artistică (spectacole)</t>
  </si>
  <si>
    <t>Activități-suport pentru creație și interpretare artistică</t>
  </si>
  <si>
    <t>Activități ale bibliotecilor și arhivelor</t>
  </si>
  <si>
    <t>Activități ale muzeelor, colecțiilor, siturilor și monumentelor istorice</t>
  </si>
  <si>
    <t>Activități de conservare, restaurare și alte activități-suport pentru patrimoniul cultural</t>
  </si>
  <si>
    <t>Activități ale grădinilor botanice, zoologice și ale rezervațiilor naturale</t>
  </si>
  <si>
    <t>Activități sportive</t>
  </si>
  <si>
    <t>Alte activități recreative și distractive</t>
  </si>
  <si>
    <t>Activități ale organizațiilor economice, patronale și profesionale</t>
  </si>
  <si>
    <t>Activități ale sindicatelor salariaților</t>
  </si>
  <si>
    <t>Alte activități asociative</t>
  </si>
  <si>
    <t>Repararea și întreținerea calculatoarelor și a echipamentelor de comunicații</t>
  </si>
  <si>
    <t>Repararea și întreținerea articolelor personale și de uz gospodăresc</t>
  </si>
  <si>
    <t>Repararea și întreținerea autovehiculelor și motocicletelor</t>
  </si>
  <si>
    <t>Servicii de intermediere pentru repararea și întreținerea calculatoarelor, a articolelor personale și de uz gospodăresc, a autovehiculelor și motocicletelor</t>
  </si>
  <si>
    <t>Spălarea și curățarea articolelor textile și a produselor din blană</t>
  </si>
  <si>
    <t>Coafură, activități de înfrumusețare, tratamente spa și alte activități similare</t>
  </si>
  <si>
    <t>Activități de pompe funebre și similare</t>
  </si>
  <si>
    <t>Activități de intermediere pentru servicii personale</t>
  </si>
  <si>
    <t>Alte servicii personale</t>
  </si>
  <si>
    <t>Activități ale gospodăriilor private de producere de bunuri destinate consumului propriu</t>
  </si>
  <si>
    <t>Activități ale gospodăriilor private de producere de servicii pentru scopuri proprii</t>
  </si>
  <si>
    <t>0111</t>
  </si>
  <si>
    <t>0112</t>
  </si>
  <si>
    <t>0113</t>
  </si>
  <si>
    <t>0114</t>
  </si>
  <si>
    <t>0115</t>
  </si>
  <si>
    <t>0116</t>
  </si>
  <si>
    <t>0119</t>
  </si>
  <si>
    <t>0121</t>
  </si>
  <si>
    <t>0122</t>
  </si>
  <si>
    <t>0123</t>
  </si>
  <si>
    <t>0124</t>
  </si>
  <si>
    <t>0125</t>
  </si>
  <si>
    <t>0126</t>
  </si>
  <si>
    <t>0127</t>
  </si>
  <si>
    <t>0128</t>
  </si>
  <si>
    <t>0129</t>
  </si>
  <si>
    <t>0130</t>
  </si>
  <si>
    <t>0141</t>
  </si>
  <si>
    <t>0142</t>
  </si>
  <si>
    <t>0143</t>
  </si>
  <si>
    <t>0144</t>
  </si>
  <si>
    <t>0145</t>
  </si>
  <si>
    <t>0146</t>
  </si>
  <si>
    <t>0147</t>
  </si>
  <si>
    <t>0148</t>
  </si>
  <si>
    <t>0150</t>
  </si>
  <si>
    <t>0161</t>
  </si>
  <si>
    <t>0162</t>
  </si>
  <si>
    <t>0163</t>
  </si>
  <si>
    <t>0170</t>
  </si>
  <si>
    <t>0210</t>
  </si>
  <si>
    <t>0220</t>
  </si>
  <si>
    <t>0230</t>
  </si>
  <si>
    <t>0240</t>
  </si>
  <si>
    <t>0311</t>
  </si>
  <si>
    <t>0312</t>
  </si>
  <si>
    <t>0321</t>
  </si>
  <si>
    <t>0322</t>
  </si>
  <si>
    <t>0330</t>
  </si>
  <si>
    <t>0510</t>
  </si>
  <si>
    <t>0520</t>
  </si>
  <si>
    <t>0610</t>
  </si>
  <si>
    <t>0620</t>
  </si>
  <si>
    <t>0710</t>
  </si>
  <si>
    <t>0721</t>
  </si>
  <si>
    <t>0729</t>
  </si>
  <si>
    <t>0811</t>
  </si>
  <si>
    <t>0812</t>
  </si>
  <si>
    <t>0891</t>
  </si>
  <si>
    <t>0892</t>
  </si>
  <si>
    <t>0893</t>
  </si>
  <si>
    <t>0899</t>
  </si>
  <si>
    <t>0910</t>
  </si>
  <si>
    <t>0990</t>
  </si>
  <si>
    <t>1011</t>
  </si>
  <si>
    <t>1012</t>
  </si>
  <si>
    <t>1013</t>
  </si>
  <si>
    <t>1020</t>
  </si>
  <si>
    <t>1031</t>
  </si>
  <si>
    <t>1032</t>
  </si>
  <si>
    <t>1039</t>
  </si>
  <si>
    <t>1041</t>
  </si>
  <si>
    <t>1042</t>
  </si>
  <si>
    <t>1051</t>
  </si>
  <si>
    <t>1052</t>
  </si>
  <si>
    <t>1061</t>
  </si>
  <si>
    <t>1062</t>
  </si>
  <si>
    <t>1071</t>
  </si>
  <si>
    <t>1072</t>
  </si>
  <si>
    <t>1073</t>
  </si>
  <si>
    <t>1081</t>
  </si>
  <si>
    <t>1082</t>
  </si>
  <si>
    <t>1083</t>
  </si>
  <si>
    <t>1084</t>
  </si>
  <si>
    <t>1085</t>
  </si>
  <si>
    <t>1086</t>
  </si>
  <si>
    <t>1089</t>
  </si>
  <si>
    <t>1091</t>
  </si>
  <si>
    <t>1092</t>
  </si>
  <si>
    <t>1101</t>
  </si>
  <si>
    <t>1102</t>
  </si>
  <si>
    <t>1103</t>
  </si>
  <si>
    <t>1104</t>
  </si>
  <si>
    <t>1105</t>
  </si>
  <si>
    <t>1106</t>
  </si>
  <si>
    <t>1107</t>
  </si>
  <si>
    <t>1200</t>
  </si>
  <si>
    <t>1310</t>
  </si>
  <si>
    <t>1320</t>
  </si>
  <si>
    <t>1330</t>
  </si>
  <si>
    <t>1391</t>
  </si>
  <si>
    <t>1392</t>
  </si>
  <si>
    <t>1393</t>
  </si>
  <si>
    <t>1394</t>
  </si>
  <si>
    <t>1395</t>
  </si>
  <si>
    <t>1396</t>
  </si>
  <si>
    <t>1399</t>
  </si>
  <si>
    <t>1410</t>
  </si>
  <si>
    <t>1421</t>
  </si>
  <si>
    <t>1422</t>
  </si>
  <si>
    <t>1423</t>
  </si>
  <si>
    <t>1424</t>
  </si>
  <si>
    <t>1429</t>
  </si>
  <si>
    <t>1511</t>
  </si>
  <si>
    <t>1512</t>
  </si>
  <si>
    <t>1520</t>
  </si>
  <si>
    <t>1611</t>
  </si>
  <si>
    <t>1612</t>
  </si>
  <si>
    <t>1621</t>
  </si>
  <si>
    <t>1622</t>
  </si>
  <si>
    <t>1623</t>
  </si>
  <si>
    <t>1624</t>
  </si>
  <si>
    <t>1625</t>
  </si>
  <si>
    <t>1626</t>
  </si>
  <si>
    <t>1627</t>
  </si>
  <si>
    <t>1628</t>
  </si>
  <si>
    <t>1711</t>
  </si>
  <si>
    <t>1712</t>
  </si>
  <si>
    <t>1721</t>
  </si>
  <si>
    <t>1722</t>
  </si>
  <si>
    <t>1723</t>
  </si>
  <si>
    <t>1724</t>
  </si>
  <si>
    <t>1725</t>
  </si>
  <si>
    <t>1811</t>
  </si>
  <si>
    <t>1812</t>
  </si>
  <si>
    <t>1813</t>
  </si>
  <si>
    <t>1814</t>
  </si>
  <si>
    <t>1820</t>
  </si>
  <si>
    <t>1910</t>
  </si>
  <si>
    <t>1920</t>
  </si>
  <si>
    <t>2011</t>
  </si>
  <si>
    <t>2012</t>
  </si>
  <si>
    <t>2013</t>
  </si>
  <si>
    <t>2014</t>
  </si>
  <si>
    <t>2015</t>
  </si>
  <si>
    <t>2016</t>
  </si>
  <si>
    <t>2017</t>
  </si>
  <si>
    <t>2020</t>
  </si>
  <si>
    <t>2030</t>
  </si>
  <si>
    <t>2041</t>
  </si>
  <si>
    <t>2042</t>
  </si>
  <si>
    <t>2051</t>
  </si>
  <si>
    <t>2059</t>
  </si>
  <si>
    <t>2060</t>
  </si>
  <si>
    <t>2110</t>
  </si>
  <si>
    <t>2120</t>
  </si>
  <si>
    <t>2211</t>
  </si>
  <si>
    <t>2212</t>
  </si>
  <si>
    <t>2221</t>
  </si>
  <si>
    <t>2222</t>
  </si>
  <si>
    <t>2223</t>
  </si>
  <si>
    <t>2224</t>
  </si>
  <si>
    <t>2225</t>
  </si>
  <si>
    <t>2226</t>
  </si>
  <si>
    <t>2311</t>
  </si>
  <si>
    <t>2312</t>
  </si>
  <si>
    <t>2313</t>
  </si>
  <si>
    <t>2314</t>
  </si>
  <si>
    <t>2315</t>
  </si>
  <si>
    <t>2320</t>
  </si>
  <si>
    <t>2331</t>
  </si>
  <si>
    <t>2332</t>
  </si>
  <si>
    <t>2341</t>
  </si>
  <si>
    <t>2342</t>
  </si>
  <si>
    <t>2343</t>
  </si>
  <si>
    <t>2344</t>
  </si>
  <si>
    <t>2345</t>
  </si>
  <si>
    <t>2351</t>
  </si>
  <si>
    <t>2352</t>
  </si>
  <si>
    <t>2361</t>
  </si>
  <si>
    <t>2362</t>
  </si>
  <si>
    <t>2363</t>
  </si>
  <si>
    <t>2364</t>
  </si>
  <si>
    <t>2365</t>
  </si>
  <si>
    <t>2366</t>
  </si>
  <si>
    <t>2370</t>
  </si>
  <si>
    <t>2391</t>
  </si>
  <si>
    <t>2399</t>
  </si>
  <si>
    <t>2410</t>
  </si>
  <si>
    <t>2420</t>
  </si>
  <si>
    <t>2431</t>
  </si>
  <si>
    <t>2432</t>
  </si>
  <si>
    <t>2433</t>
  </si>
  <si>
    <t>2434</t>
  </si>
  <si>
    <t>2441</t>
  </si>
  <si>
    <t>2442</t>
  </si>
  <si>
    <t>2443</t>
  </si>
  <si>
    <t>2444</t>
  </si>
  <si>
    <t>2445</t>
  </si>
  <si>
    <t>2446</t>
  </si>
  <si>
    <t>2451</t>
  </si>
  <si>
    <t>2452</t>
  </si>
  <si>
    <t>2453</t>
  </si>
  <si>
    <t>2454</t>
  </si>
  <si>
    <t>2511</t>
  </si>
  <si>
    <t>2512</t>
  </si>
  <si>
    <t>2521</t>
  </si>
  <si>
    <t>2522</t>
  </si>
  <si>
    <t>2530</t>
  </si>
  <si>
    <t>2540</t>
  </si>
  <si>
    <t>2551</t>
  </si>
  <si>
    <t>2552</t>
  </si>
  <si>
    <t>2553</t>
  </si>
  <si>
    <t>2561</t>
  </si>
  <si>
    <t>2562</t>
  </si>
  <si>
    <t>2563</t>
  </si>
  <si>
    <t>2591</t>
  </si>
  <si>
    <t>2592</t>
  </si>
  <si>
    <t>2593</t>
  </si>
  <si>
    <t>2594</t>
  </si>
  <si>
    <t>2599</t>
  </si>
  <si>
    <t>2611</t>
  </si>
  <si>
    <t>2612</t>
  </si>
  <si>
    <t>2620</t>
  </si>
  <si>
    <t>2630</t>
  </si>
  <si>
    <t>2640</t>
  </si>
  <si>
    <t>2651</t>
  </si>
  <si>
    <t>2652</t>
  </si>
  <si>
    <t>2660</t>
  </si>
  <si>
    <t>2670</t>
  </si>
  <si>
    <t>2711</t>
  </si>
  <si>
    <t>2712</t>
  </si>
  <si>
    <t>2720</t>
  </si>
  <si>
    <t>2731</t>
  </si>
  <si>
    <t>2732</t>
  </si>
  <si>
    <t>2733</t>
  </si>
  <si>
    <t>2740</t>
  </si>
  <si>
    <t>2751</t>
  </si>
  <si>
    <t>2752</t>
  </si>
  <si>
    <t>2790</t>
  </si>
  <si>
    <t>2811</t>
  </si>
  <si>
    <t>2812</t>
  </si>
  <si>
    <t>2813</t>
  </si>
  <si>
    <t>2814</t>
  </si>
  <si>
    <t>2815</t>
  </si>
  <si>
    <t>2821</t>
  </si>
  <si>
    <t>2822</t>
  </si>
  <si>
    <t>2823</t>
  </si>
  <si>
    <t>2824</t>
  </si>
  <si>
    <t>2825</t>
  </si>
  <si>
    <t>2829</t>
  </si>
  <si>
    <t>2830</t>
  </si>
  <si>
    <t>2841</t>
  </si>
  <si>
    <t>2842</t>
  </si>
  <si>
    <t>2891</t>
  </si>
  <si>
    <t>2892</t>
  </si>
  <si>
    <t>2893</t>
  </si>
  <si>
    <t>2894</t>
  </si>
  <si>
    <t>2895</t>
  </si>
  <si>
    <t>2896</t>
  </si>
  <si>
    <t>2897</t>
  </si>
  <si>
    <t>2899</t>
  </si>
  <si>
    <t>2910</t>
  </si>
  <si>
    <t>2920</t>
  </si>
  <si>
    <t>2931</t>
  </si>
  <si>
    <t>2932</t>
  </si>
  <si>
    <t>3011</t>
  </si>
  <si>
    <t>3012</t>
  </si>
  <si>
    <t>3013</t>
  </si>
  <si>
    <t>3020</t>
  </si>
  <si>
    <t>3031</t>
  </si>
  <si>
    <t>3032</t>
  </si>
  <si>
    <t>3040</t>
  </si>
  <si>
    <t>3091</t>
  </si>
  <si>
    <t>3092</t>
  </si>
  <si>
    <t>3099</t>
  </si>
  <si>
    <t>3100</t>
  </si>
  <si>
    <t>3211</t>
  </si>
  <si>
    <t>3212</t>
  </si>
  <si>
    <t>3213</t>
  </si>
  <si>
    <t>3220</t>
  </si>
  <si>
    <t>3230</t>
  </si>
  <si>
    <t>3240</t>
  </si>
  <si>
    <t>3250</t>
  </si>
  <si>
    <t>3291</t>
  </si>
  <si>
    <t>3299</t>
  </si>
  <si>
    <t>3311</t>
  </si>
  <si>
    <t>3312</t>
  </si>
  <si>
    <t>3313</t>
  </si>
  <si>
    <t>3314</t>
  </si>
  <si>
    <t>3315</t>
  </si>
  <si>
    <t>3316</t>
  </si>
  <si>
    <t>3317</t>
  </si>
  <si>
    <t>3318</t>
  </si>
  <si>
    <t>3319</t>
  </si>
  <si>
    <t>3320</t>
  </si>
  <si>
    <t>3511</t>
  </si>
  <si>
    <t>3512</t>
  </si>
  <si>
    <t>3513</t>
  </si>
  <si>
    <t>3514</t>
  </si>
  <si>
    <t>3515</t>
  </si>
  <si>
    <t>3516</t>
  </si>
  <si>
    <t>3521</t>
  </si>
  <si>
    <t>3522</t>
  </si>
  <si>
    <t>3523</t>
  </si>
  <si>
    <t>3524</t>
  </si>
  <si>
    <t>3530</t>
  </si>
  <si>
    <t>3540</t>
  </si>
  <si>
    <t>3600</t>
  </si>
  <si>
    <t>3700</t>
  </si>
  <si>
    <t>3811</t>
  </si>
  <si>
    <t>3812</t>
  </si>
  <si>
    <t>3821</t>
  </si>
  <si>
    <t>3822</t>
  </si>
  <si>
    <t>3823</t>
  </si>
  <si>
    <t>3831</t>
  </si>
  <si>
    <t>3832</t>
  </si>
  <si>
    <t>3833</t>
  </si>
  <si>
    <t>3900</t>
  </si>
  <si>
    <t>4100</t>
  </si>
  <si>
    <t>4211</t>
  </si>
  <si>
    <t>4212</t>
  </si>
  <si>
    <t>4213</t>
  </si>
  <si>
    <t>4221</t>
  </si>
  <si>
    <t>4222</t>
  </si>
  <si>
    <t>4291</t>
  </si>
  <si>
    <t>4299</t>
  </si>
  <si>
    <t>4311</t>
  </si>
  <si>
    <t>4312</t>
  </si>
  <si>
    <t>4313</t>
  </si>
  <si>
    <t>4321</t>
  </si>
  <si>
    <t>4322</t>
  </si>
  <si>
    <t>4323</t>
  </si>
  <si>
    <t>4324</t>
  </si>
  <si>
    <t>4331</t>
  </si>
  <si>
    <t>4332</t>
  </si>
  <si>
    <t>4333</t>
  </si>
  <si>
    <t>4334</t>
  </si>
  <si>
    <t>4335</t>
  </si>
  <si>
    <t>4341</t>
  </si>
  <si>
    <t>4342</t>
  </si>
  <si>
    <t>4350</t>
  </si>
  <si>
    <t>4360</t>
  </si>
  <si>
    <t>4391</t>
  </si>
  <si>
    <t>4399</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</si>
  <si>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</si>
  <si>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</si>
  <si>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</si>
  <si>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</si>
  <si>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</si>
  <si>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</si>
  <si>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</si>
  <si>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</si>
  <si>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</si>
  <si>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</si>
  <si>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</si>
  <si>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</si>
  <si>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</si>
  <si>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</si>
  <si>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</si>
  <si>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</si>
  <si>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</si>
  <si>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</si>
  <si>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</si>
  <si>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</si>
  <si>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</si>
  <si>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</si>
  <si>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</si>
  <si>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</si>
  <si>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</si>
  <si>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</si>
  <si>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</si>
  <si>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</si>
  <si>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</si>
  <si>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</si>
  <si>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</si>
  <si>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4650</t>
  </si>
  <si>
    <t>4661</t>
  </si>
  <si>
    <t>4662</t>
  </si>
  <si>
    <t>4663</t>
  </si>
  <si>
    <t>4664</t>
  </si>
  <si>
    <t>4671</t>
  </si>
  <si>
    <t>4672</t>
  </si>
  <si>
    <t>4673</t>
  </si>
  <si>
    <t>4681</t>
  </si>
  <si>
    <t>4682</t>
  </si>
  <si>
    <t>4683</t>
  </si>
  <si>
    <t>4684</t>
  </si>
  <si>
    <t>4685</t>
  </si>
  <si>
    <t>4686</t>
  </si>
  <si>
    <t>4687</t>
  </si>
  <si>
    <t>4689</t>
  </si>
  <si>
    <t>4690</t>
  </si>
  <si>
    <t>4711</t>
  </si>
  <si>
    <t>4712</t>
  </si>
  <si>
    <t>4721</t>
  </si>
  <si>
    <t>4722</t>
  </si>
  <si>
    <t>4723</t>
  </si>
  <si>
    <t>4724</t>
  </si>
  <si>
    <t>4725</t>
  </si>
  <si>
    <t>4726</t>
  </si>
  <si>
    <t>4727</t>
  </si>
  <si>
    <t>4730</t>
  </si>
  <si>
    <t>4740</t>
  </si>
  <si>
    <t>4751</t>
  </si>
  <si>
    <t>4752</t>
  </si>
  <si>
    <t>4753</t>
  </si>
  <si>
    <t>4754</t>
  </si>
  <si>
    <t>4755</t>
  </si>
  <si>
    <t>4761</t>
  </si>
  <si>
    <t>4762</t>
  </si>
  <si>
    <t>4763</t>
  </si>
  <si>
    <t>4764</t>
  </si>
  <si>
    <t>4769</t>
  </si>
  <si>
    <t>4771</t>
  </si>
  <si>
    <t>4772</t>
  </si>
  <si>
    <t>4773</t>
  </si>
  <si>
    <t>4774</t>
  </si>
  <si>
    <t>4775</t>
  </si>
  <si>
    <t>4776</t>
  </si>
  <si>
    <t>4777</t>
  </si>
  <si>
    <t>4778</t>
  </si>
  <si>
    <t>4779</t>
  </si>
  <si>
    <t>4781</t>
  </si>
  <si>
    <t>4782</t>
  </si>
  <si>
    <t>4783</t>
  </si>
  <si>
    <t>4791</t>
  </si>
  <si>
    <t>4792</t>
  </si>
  <si>
    <t>4911</t>
  </si>
  <si>
    <t>4912</t>
  </si>
  <si>
    <t>4920</t>
  </si>
  <si>
    <t>4931</t>
  </si>
  <si>
    <t>4932</t>
  </si>
  <si>
    <t>4933</t>
  </si>
  <si>
    <t>4934</t>
  </si>
  <si>
    <t>4939</t>
  </si>
  <si>
    <t>4941</t>
  </si>
  <si>
    <t>4942</t>
  </si>
  <si>
    <t>4950</t>
  </si>
  <si>
    <t>5010</t>
  </si>
  <si>
    <t>5020</t>
  </si>
  <si>
    <t>5030</t>
  </si>
  <si>
    <t>5040</t>
  </si>
  <si>
    <t>5110</t>
  </si>
  <si>
    <t>5121</t>
  </si>
  <si>
    <t>5122</t>
  </si>
  <si>
    <t>5210</t>
  </si>
  <si>
    <t>5221</t>
  </si>
  <si>
    <t>5222</t>
  </si>
  <si>
    <t>5223</t>
  </si>
  <si>
    <t>5224</t>
  </si>
  <si>
    <t>5225</t>
  </si>
  <si>
    <t>5226</t>
  </si>
  <si>
    <t>5231</t>
  </si>
  <si>
    <t>5232</t>
  </si>
  <si>
    <t>5310</t>
  </si>
  <si>
    <t>5320</t>
  </si>
  <si>
    <t>5330</t>
  </si>
  <si>
    <t>5510</t>
  </si>
  <si>
    <t>5520</t>
  </si>
  <si>
    <t>5530</t>
  </si>
  <si>
    <t>5540</t>
  </si>
  <si>
    <t>5590</t>
  </si>
  <si>
    <t>5611</t>
  </si>
  <si>
    <t>5612</t>
  </si>
  <si>
    <t>5621</t>
  </si>
  <si>
    <t>5622</t>
  </si>
  <si>
    <t>5630</t>
  </si>
  <si>
    <t>5640</t>
  </si>
  <si>
    <t>5811</t>
  </si>
  <si>
    <t>5812</t>
  </si>
  <si>
    <t>5813</t>
  </si>
  <si>
    <t>5819</t>
  </si>
  <si>
    <t>5821</t>
  </si>
  <si>
    <t>5829</t>
  </si>
  <si>
    <t>5911</t>
  </si>
  <si>
    <t>5912</t>
  </si>
  <si>
    <t>5913</t>
  </si>
  <si>
    <t>5914</t>
  </si>
  <si>
    <t>5920</t>
  </si>
  <si>
    <t>6010</t>
  </si>
  <si>
    <t>6020</t>
  </si>
  <si>
    <t>6031</t>
  </si>
  <si>
    <t>6039</t>
  </si>
  <si>
    <t>6110</t>
  </si>
  <si>
    <t>6120</t>
  </si>
  <si>
    <t>6190</t>
  </si>
  <si>
    <t>6210</t>
  </si>
  <si>
    <t>6220</t>
  </si>
  <si>
    <t>6290</t>
  </si>
  <si>
    <t>6310</t>
  </si>
  <si>
    <t>6391</t>
  </si>
  <si>
    <t>6392</t>
  </si>
  <si>
    <t>6411</t>
  </si>
  <si>
    <t>6419</t>
  </si>
  <si>
    <t>6421</t>
  </si>
  <si>
    <t>6422</t>
  </si>
  <si>
    <t>6431</t>
  </si>
  <si>
    <t>6432</t>
  </si>
  <si>
    <t>6491</t>
  </si>
  <si>
    <t>6492</t>
  </si>
  <si>
    <t>6499</t>
  </si>
  <si>
    <t>6511</t>
  </si>
  <si>
    <t>6512</t>
  </si>
  <si>
    <t>6520</t>
  </si>
  <si>
    <t>6530</t>
  </si>
  <si>
    <t>6611</t>
  </si>
  <si>
    <t>6612</t>
  </si>
  <si>
    <t>6619</t>
  </si>
  <si>
    <t>6621</t>
  </si>
  <si>
    <t>6622</t>
  </si>
  <si>
    <t>6629</t>
  </si>
  <si>
    <t>6630</t>
  </si>
  <si>
    <t>6811</t>
  </si>
  <si>
    <t>6812</t>
  </si>
  <si>
    <t>6820</t>
  </si>
  <si>
    <t>6831</t>
  </si>
  <si>
    <t>6832</t>
  </si>
  <si>
    <t>6910</t>
  </si>
  <si>
    <t>6920</t>
  </si>
  <si>
    <t>7010</t>
  </si>
  <si>
    <t>7020</t>
  </si>
  <si>
    <t>7111</t>
  </si>
  <si>
    <t>7112</t>
  </si>
  <si>
    <t>7120</t>
  </si>
  <si>
    <t>7210</t>
  </si>
  <si>
    <t>7220</t>
  </si>
  <si>
    <t>7311</t>
  </si>
  <si>
    <t>7312</t>
  </si>
  <si>
    <t>7320</t>
  </si>
  <si>
    <t>7330</t>
  </si>
  <si>
    <t>7411</t>
  </si>
  <si>
    <t>7412</t>
  </si>
  <si>
    <t>7413</t>
  </si>
  <si>
    <t>7414</t>
  </si>
  <si>
    <t>7420</t>
  </si>
  <si>
    <t>7430</t>
  </si>
  <si>
    <t>7491</t>
  </si>
  <si>
    <t>7499</t>
  </si>
  <si>
    <t>7500</t>
  </si>
  <si>
    <t>7711</t>
  </si>
  <si>
    <t>7712</t>
  </si>
  <si>
    <t>7721</t>
  </si>
  <si>
    <t>7722</t>
  </si>
  <si>
    <t>7731</t>
  </si>
  <si>
    <t>7732</t>
  </si>
  <si>
    <t>7733</t>
  </si>
  <si>
    <t>7734</t>
  </si>
  <si>
    <t>7735</t>
  </si>
  <si>
    <t>7739</t>
  </si>
  <si>
    <t>7740</t>
  </si>
  <si>
    <t>7751</t>
  </si>
  <si>
    <t>7752</t>
  </si>
  <si>
    <t>7810</t>
  </si>
  <si>
    <t>7820</t>
  </si>
  <si>
    <t>7911</t>
  </si>
  <si>
    <t>7912</t>
  </si>
  <si>
    <t>7990</t>
  </si>
  <si>
    <t>8001</t>
  </si>
  <si>
    <t>8009</t>
  </si>
  <si>
    <t>8110</t>
  </si>
  <si>
    <t>8121</t>
  </si>
  <si>
    <t>8122</t>
  </si>
  <si>
    <t>8123</t>
  </si>
  <si>
    <t>8130</t>
  </si>
  <si>
    <t>8210</t>
  </si>
  <si>
    <t>8220</t>
  </si>
  <si>
    <t>8230</t>
  </si>
  <si>
    <t>8240</t>
  </si>
  <si>
    <t>8291</t>
  </si>
  <si>
    <t>8292</t>
  </si>
  <si>
    <t>8299</t>
  </si>
  <si>
    <t>8411</t>
  </si>
  <si>
    <t>8412</t>
  </si>
  <si>
    <t>8413</t>
  </si>
  <si>
    <t>8421</t>
  </si>
  <si>
    <t>8422</t>
  </si>
  <si>
    <t>8423</t>
  </si>
  <si>
    <t>8424</t>
  </si>
  <si>
    <t>8425</t>
  </si>
  <si>
    <t>8430</t>
  </si>
  <si>
    <t>8510</t>
  </si>
  <si>
    <t>8520</t>
  </si>
  <si>
    <t>8531</t>
  </si>
  <si>
    <t>8532</t>
  </si>
  <si>
    <t>8533</t>
  </si>
  <si>
    <t>8540</t>
  </si>
  <si>
    <t>8551</t>
  </si>
  <si>
    <t>8552</t>
  </si>
  <si>
    <t>8553</t>
  </si>
  <si>
    <t>8559</t>
  </si>
  <si>
    <t>8561</t>
  </si>
  <si>
    <t>8569</t>
  </si>
  <si>
    <t>8610</t>
  </si>
  <si>
    <t>8621</t>
  </si>
  <si>
    <t>8622</t>
  </si>
  <si>
    <t>8623</t>
  </si>
  <si>
    <t>8691</t>
  </si>
  <si>
    <t>8692</t>
  </si>
  <si>
    <t>8693</t>
  </si>
  <si>
    <t>8694</t>
  </si>
  <si>
    <t>8695</t>
  </si>
  <si>
    <t>8696</t>
  </si>
  <si>
    <t>8697</t>
  </si>
  <si>
    <t>8699</t>
  </si>
  <si>
    <t>8710</t>
  </si>
  <si>
    <t>8720</t>
  </si>
  <si>
    <t>8730</t>
  </si>
  <si>
    <t>8791</t>
  </si>
  <si>
    <t>8799</t>
  </si>
  <si>
    <t>8810</t>
  </si>
  <si>
    <t>8891</t>
  </si>
  <si>
    <t>8899</t>
  </si>
  <si>
    <t>9011</t>
  </si>
  <si>
    <t>9012</t>
  </si>
  <si>
    <t>9013</t>
  </si>
  <si>
    <t>9020</t>
  </si>
  <si>
    <t>9031</t>
  </si>
  <si>
    <t>9039</t>
  </si>
  <si>
    <t>9111</t>
  </si>
  <si>
    <t>9112</t>
  </si>
  <si>
    <t>9121</t>
  </si>
  <si>
    <t>9122</t>
  </si>
  <si>
    <t>9130</t>
  </si>
  <si>
    <t>9141</t>
  </si>
  <si>
    <t>9142</t>
  </si>
  <si>
    <t>9200</t>
  </si>
  <si>
    <t>9311</t>
  </si>
  <si>
    <t>9312</t>
  </si>
  <si>
    <t>9313</t>
  </si>
  <si>
    <t>9319</t>
  </si>
  <si>
    <t>9321</t>
  </si>
  <si>
    <t>9329</t>
  </si>
  <si>
    <t>9411</t>
  </si>
  <si>
    <t>9412</t>
  </si>
  <si>
    <t>9420</t>
  </si>
  <si>
    <t>9491</t>
  </si>
  <si>
    <t>9492</t>
  </si>
  <si>
    <t>9499</t>
  </si>
  <si>
    <t>9510</t>
  </si>
  <si>
    <t>9521</t>
  </si>
  <si>
    <t>9522</t>
  </si>
  <si>
    <t>9523</t>
  </si>
  <si>
    <t>9524</t>
  </si>
  <si>
    <t>9525</t>
  </si>
  <si>
    <t>9529</t>
  </si>
  <si>
    <t>9531</t>
  </si>
  <si>
    <t>9532</t>
  </si>
  <si>
    <t>9540</t>
  </si>
  <si>
    <t>9610</t>
  </si>
  <si>
    <t>9621</t>
  </si>
  <si>
    <t>9622</t>
  </si>
  <si>
    <t>9623</t>
  </si>
  <si>
    <t>9630</t>
  </si>
  <si>
    <t>9640</t>
  </si>
  <si>
    <t>9691</t>
  </si>
  <si>
    <t>9699</t>
  </si>
  <si>
    <t>9700</t>
  </si>
  <si>
    <t>9810</t>
  </si>
  <si>
    <t>9820</t>
  </si>
  <si>
    <t>9900</t>
  </si>
  <si>
    <t>Cultivarea cerealelor (excluzând orezul), plantelor leguminoase și a plantelor oleaginoase</t>
  </si>
  <si>
    <t>Cultivarea orezului</t>
  </si>
  <si>
    <t>Cultivarea legumelor și a pepenilor, a rădăcinoaselor și tuberculiferelor</t>
  </si>
  <si>
    <t>Cultivarea trestiei de zahăr</t>
  </si>
  <si>
    <t>Cultivarea tutunului</t>
  </si>
  <si>
    <t>Cultivarea plantelor pentru fibre textile</t>
  </si>
  <si>
    <t>Cultivarea altor plante din culturi nepermanente</t>
  </si>
  <si>
    <t>Cultivarea strugurilor</t>
  </si>
  <si>
    <t>Cultivarea fructelor tropicale și subtropicale</t>
  </si>
  <si>
    <t>Cultivarea fructelor citrice</t>
  </si>
  <si>
    <t>Cultivarea fructelor semințoase și sâmburoase</t>
  </si>
  <si>
    <t>Cultivarea altor pomi fructiferi, a arbuștilor fructiferi, căpșunilor și a nuciferelor</t>
  </si>
  <si>
    <t>Cultivarea fructelor oleaginoase</t>
  </si>
  <si>
    <t>Cultivarea plantelor pentru prepararea băuturilor</t>
  </si>
  <si>
    <t>Cultivarea condimentelor, plantelor aromatice, medicinale și a plantelor de uz farmaceutic</t>
  </si>
  <si>
    <t>Cultivarea altor plante permanente</t>
  </si>
  <si>
    <t>Creșterea bovinelor de lapte</t>
  </si>
  <si>
    <t>Creșterea altor bovine</t>
  </si>
  <si>
    <t>Creșterea cailor și a altor cabaline</t>
  </si>
  <si>
    <t>Creșterea cămilelor și a camelidelor</t>
  </si>
  <si>
    <t>Creșterea ovinelor și caprinelor</t>
  </si>
  <si>
    <t>Creșterea porcinelor</t>
  </si>
  <si>
    <t>Creșterea păsărilor</t>
  </si>
  <si>
    <t>Creșterea altor animale</t>
  </si>
  <si>
    <t>Activități auxiliare pentru producția vegetală</t>
  </si>
  <si>
    <t>Activități auxiliare pentru creșterea animalelor</t>
  </si>
  <si>
    <t>Activități după recoltare și pregătirea semințelor</t>
  </si>
  <si>
    <t>Pescuitul maritim</t>
  </si>
  <si>
    <t>Pescuitul în ape dulci</t>
  </si>
  <si>
    <t>Acvacultura maritimă</t>
  </si>
  <si>
    <t>Acvacultura în ape dulci</t>
  </si>
  <si>
    <t>Extracția minereurilor de uraniu și toriu</t>
  </si>
  <si>
    <t>Extracția altor minereuri metalifere neferoase</t>
  </si>
  <si>
    <t>Extracția pietrei ornamentale și a pietrei pentru construcții, extracția pietrei calcaroase, ghipsului, cretei și a ardeziei</t>
  </si>
  <si>
    <t>Extracția pietrișului și nisipului; extracția argilei și caolinului</t>
  </si>
  <si>
    <t>Extracția mineralelor pentru industria chimică și a îngrășămintelor naturale</t>
  </si>
  <si>
    <t>Extracția turbei</t>
  </si>
  <si>
    <t>Extracția sării</t>
  </si>
  <si>
    <t>Prelucrarea și conservarea cărnii</t>
  </si>
  <si>
    <t>Prelucrarea și conservarea cărnii de pasăre</t>
  </si>
  <si>
    <t>Fabricarea produselor din carne (inclusiv din carne de pasăre)</t>
  </si>
  <si>
    <t>Prelucrarea și conservarea cartofilor</t>
  </si>
  <si>
    <t>Fabricarea sucurilor de fructe și legume</t>
  </si>
  <si>
    <t>Prelucrarea și conservarea fructelor și legumelor n.c.a.</t>
  </si>
  <si>
    <t>Fabricarea uleiurilor și grăsimilor</t>
  </si>
  <si>
    <t>Fabricarea margarinei și a altor produse comestibile similare</t>
  </si>
  <si>
    <t>Fabricarea produselor lactate și a brânzeturilor</t>
  </si>
  <si>
    <t>Fabricarea înghețatei</t>
  </si>
  <si>
    <t>Fabricarea produselor de morărit</t>
  </si>
  <si>
    <t>Fabricarea amidonului și a produselor din amidon</t>
  </si>
  <si>
    <t>Fabricarea pâinii; fabricarea prăjiturilor și a produselor proaspete de patiserie</t>
  </si>
  <si>
    <t>Fabricarea biscuiților și pișcoturilor; fabricarea prăjiturilor și a produselor conservate de patiserie</t>
  </si>
  <si>
    <t>Fabricarea macaroanelor, tăiețeilor, cușcușului și a altor produse făinoase similare</t>
  </si>
  <si>
    <t>Fabricarea zahărului</t>
  </si>
  <si>
    <t>Fabricarea produselor din cacao, a ciocolatei și a produselor zaharoase</t>
  </si>
  <si>
    <t>Prelucrarea ceaiului și cafelei</t>
  </si>
  <si>
    <t>Fabricarea condimentelor și ingredientelor</t>
  </si>
  <si>
    <t>Fabricarea de mâncăruri preparate</t>
  </si>
  <si>
    <t>Fabricarea preparatelor alimentare omogenizate și alimentelor dietetice</t>
  </si>
  <si>
    <t>Fabricarea altor produse alimentare n.c.a.</t>
  </si>
  <si>
    <t>Fabricarea preparatelor pentru hrana animalelor de fermă</t>
  </si>
  <si>
    <t>Fabricarea preparatelor pentru hrana animalelor de companie</t>
  </si>
  <si>
    <t>Distilarea, rafinarea și mixarea băuturilor alcoolice</t>
  </si>
  <si>
    <t>Fabricarea vinurilor din struguri</t>
  </si>
  <si>
    <t>Fabricarea cidrului și a altor vinuri din fructe</t>
  </si>
  <si>
    <t>Fabricarea altor băuturi nedistilate, obținute prin fermentare</t>
  </si>
  <si>
    <t>Fabricarea berii</t>
  </si>
  <si>
    <t>Fabricarea malțului</t>
  </si>
  <si>
    <t>Producția de băuturi răcoritoare nealcoolice; producția de ape minerale și alte ape îmbuteliate</t>
  </si>
  <si>
    <t>Fabricarea de metraje prin tricotare sau croșetare</t>
  </si>
  <si>
    <t>Fabricarea de articole confecționate din textile (excluzând îmbrăcămintea și lenjeria de corp)</t>
  </si>
  <si>
    <t>Fabricarea de covoare și mochete</t>
  </si>
  <si>
    <t>Fabricarea de odgoane, frânghii, sfori și plase</t>
  </si>
  <si>
    <t>Fabricarea de textile nețesute și articole din acestea, cu excepția confecțiilor de îmbrăcăminte</t>
  </si>
  <si>
    <t>Fabricarea de articole tehnice și industriale din textile</t>
  </si>
  <si>
    <t>Fabricarea altor articole textile n.c.a.</t>
  </si>
  <si>
    <t>Fabricarea de articole de lenjerie de corp</t>
  </si>
  <si>
    <t>Fabricarea de articole de îmbrăcăminte pentru lucru</t>
  </si>
  <si>
    <t>Fabricarea articolelor de îmbrăcăminte din piele și blană</t>
  </si>
  <si>
    <t>Fabricarea altor articole de îmbrăcăminte și accesorii n.c.a.</t>
  </si>
  <si>
    <t>Tăbăcirea și finisarea pieilor; prepararea și vopsirea blănurilor</t>
  </si>
  <si>
    <t>Fabricarea articolelor de voiaj și marochinărie și a articolelor de harnașament</t>
  </si>
  <si>
    <t>Prelucrarea și finisarea lemnului</t>
  </si>
  <si>
    <t>Fabricarea de furnire și a panourilor din lemn</t>
  </si>
  <si>
    <t>Fabricarea parchetului asamblat în panouri</t>
  </si>
  <si>
    <t>Fabricarea altor elemente de dulgherie și tâmplărie, pentru construcții</t>
  </si>
  <si>
    <t>Fabricarea ambalajelor din lemn</t>
  </si>
  <si>
    <t>Fabricarea de uși și ferestre din lemn</t>
  </si>
  <si>
    <t>Fabricarea de combustibili solizi din biomasă vegetală</t>
  </si>
  <si>
    <t>Finisarea articolelor din lemn</t>
  </si>
  <si>
    <t>Fabricarea altor produse din lemn; fabricarea articolelor din plută, paie și din alte materiale vegetale împletite</t>
  </si>
  <si>
    <t>Fabricarea celulozei</t>
  </si>
  <si>
    <t>Fabricarea hârtiei și cartonului</t>
  </si>
  <si>
    <t>Fabricarea hârtiei și cartonului ondulat și a ambalajelor din hârtie și carton</t>
  </si>
  <si>
    <t>Fabricarea produselor de uz gospodăresc și sanitar, din hârtie sau carton</t>
  </si>
  <si>
    <t>Fabricarea articolelor de papetărie</t>
  </si>
  <si>
    <t>Fabricarea tapetului</t>
  </si>
  <si>
    <t>Fabricarea altor articole din hârtie și carton n.c.a.</t>
  </si>
  <si>
    <t>Tipărirea ziarelor</t>
  </si>
  <si>
    <t>Alte activități de tipărire n.c.a.</t>
  </si>
  <si>
    <t>Servicii pregătitoare pentru pretipărire</t>
  </si>
  <si>
    <t>Legătorie și servicii conexe</t>
  </si>
  <si>
    <t>Fabricarea gazelor industriale</t>
  </si>
  <si>
    <t>Fabricarea coloranților și a pigmenților</t>
  </si>
  <si>
    <t>Fabricarea altor produse chimice anorganice, de bază</t>
  </si>
  <si>
    <t>Fabricarea altor produse chimice organice, de bază</t>
  </si>
  <si>
    <t>Fabricarea îngrășămintelor și produselor azotoase</t>
  </si>
  <si>
    <t>Fabricarea materialelor plastice în forme primare</t>
  </si>
  <si>
    <t>Fabricarea cauciucului sintetic în forme primare</t>
  </si>
  <si>
    <t>Fabricarea săpunurilor, detergenților și a produselor de întreținere</t>
  </si>
  <si>
    <t>Fabricarea parfumurilor și a produselor cosmetice (de toaletă)</t>
  </si>
  <si>
    <t>Fabricarea biocombustibililor lichizi</t>
  </si>
  <si>
    <t>Fabricarea altor produse chimice n.c.a.</t>
  </si>
  <si>
    <t>Fabricarea anvelopelor și a camerelor de aer; reșaparea și refacerea anvelopelor</t>
  </si>
  <si>
    <t>Fabricarea altor produse din cauciuc</t>
  </si>
  <si>
    <t>Fabricarea plăcilor, foliilor, tuburilor și profilelor din material plastic</t>
  </si>
  <si>
    <t>Fabricarea articolelor de ambalaj din material plastic</t>
  </si>
  <si>
    <t>Fabricarea de uși și ferestre din material plastic</t>
  </si>
  <si>
    <t>Fabricarea articolelor din material plastic pentru construcții</t>
  </si>
  <si>
    <t>Prelucrarea și finisarea articolelor din material plastic</t>
  </si>
  <si>
    <t>Fabricarea altor produse din material plastic</t>
  </si>
  <si>
    <t>Fabricarea sticlei plate</t>
  </si>
  <si>
    <t>Prelucrarea și fasonarea sticlei plate</t>
  </si>
  <si>
    <t>Fabricarea articolelor din sticlă</t>
  </si>
  <si>
    <t>Fabricarea fibrelor din sticlă</t>
  </si>
  <si>
    <t>Fabricarea de sticlărie tehnică</t>
  </si>
  <si>
    <t>Fabricarea plăcilor și dalelor din ceramică</t>
  </si>
  <si>
    <t>Fabricarea cărămizilor, țiglelor și altor produse pentru construcții, din argilă arsă</t>
  </si>
  <si>
    <t>Fabricarea articolelor ceramice pentru uz gospodăresc și ornamental</t>
  </si>
  <si>
    <t>Fabricarea de obiecte sanitare din ceramică</t>
  </si>
  <si>
    <t>Fabricarea izolatorilor și pieselor izolante din ceramică</t>
  </si>
  <si>
    <t>Fabricarea altor produse tehnice din ceramică</t>
  </si>
  <si>
    <t>Fabricarea altor produse ceramice n.c.a.</t>
  </si>
  <si>
    <t>Fabricarea cimentului</t>
  </si>
  <si>
    <t>Fabricarea varului și ipsosului</t>
  </si>
  <si>
    <t>Fabricarea produselor din beton pentru construcții</t>
  </si>
  <si>
    <t>Fabricarea produselor din ipsos pentru construcții</t>
  </si>
  <si>
    <t>Fabricarea betonului</t>
  </si>
  <si>
    <t>Fabricarea mortarului</t>
  </si>
  <si>
    <t>Fabricarea produselor din azbociment</t>
  </si>
  <si>
    <t>Fabricarea altor articole din beton, ciment și ipsos</t>
  </si>
  <si>
    <t>Fabricarea de produse abrazive</t>
  </si>
  <si>
    <t>Fabricarea altor produse din minerale nemetalice n.c.a.</t>
  </si>
  <si>
    <t>Tragere la rece a barelor</t>
  </si>
  <si>
    <t>Laminare la rece a benzilor înguste</t>
  </si>
  <si>
    <t>Producția de profile obținute la rece</t>
  </si>
  <si>
    <t>Trefilarea firelor la rece</t>
  </si>
  <si>
    <t>Producția metalelor prețioase</t>
  </si>
  <si>
    <t>Metalurgia aluminiului</t>
  </si>
  <si>
    <t>Producția plumbului, zincului și cositorului</t>
  </si>
  <si>
    <t>Metalurgia cuprului</t>
  </si>
  <si>
    <t>Producția altor metale neferoase</t>
  </si>
  <si>
    <t>Prelucrarea combustibililor nucleari</t>
  </si>
  <si>
    <t>Turnarea fontei</t>
  </si>
  <si>
    <t>Turnarea oțelului</t>
  </si>
  <si>
    <t>Turnarea metalelor neferoase ușoare</t>
  </si>
  <si>
    <t>Turnarea altor metale neferoase</t>
  </si>
  <si>
    <t>Fabricarea de construcții metalice și părți componente ale structurilor metalice</t>
  </si>
  <si>
    <t>Fabricarea de uși și ferestre din metal</t>
  </si>
  <si>
    <t>Producția de radiatoare și cazane pentru încălzire centrală; producția de generatoare de abur și boilere</t>
  </si>
  <si>
    <t>Producția de rezervoare, cisterne și containere metalice</t>
  </si>
  <si>
    <t>Acoperirea metalelor</t>
  </si>
  <si>
    <t>Tratamente termice ale metalelor</t>
  </si>
  <si>
    <t>Operațiuni de mecanică generală</t>
  </si>
  <si>
    <t>Fabricarea produselor de tăiat</t>
  </si>
  <si>
    <t>Fabricarea articolelor de feronerie</t>
  </si>
  <si>
    <t>Fabricarea uneltelor</t>
  </si>
  <si>
    <t>Fabricarea de recipienți, containere și alte produse similare din oțel</t>
  </si>
  <si>
    <t>Fabricarea ambalajelor metalice ușoare</t>
  </si>
  <si>
    <t>Fabricarea articolelor din fire metalice; fabricarea de lanțuri și arcuri</t>
  </si>
  <si>
    <t>Fabricarea de șuruburi, buloane și alte articole filetate; fabricarea de nituri și șaibe</t>
  </si>
  <si>
    <t>Fabricarea altor articole din metal n.c.a.</t>
  </si>
  <si>
    <t>Fabricarea subansamblurilor electronice (module)</t>
  </si>
  <si>
    <t>Fabricarea de instrumente și dispozitive pentru măsură, verificare, control, navigație</t>
  </si>
  <si>
    <t>Producția de ceasuri</t>
  </si>
  <si>
    <t>Fabricarea motoarelor, generatoarelor și transformatoarelor electrice</t>
  </si>
  <si>
    <t>Fabricarea aparatelor de distribuție și control al electricității</t>
  </si>
  <si>
    <t>Fabricarea de cabluri cu fibră optică</t>
  </si>
  <si>
    <t>Fabricarea altor fire și cabluri electrice și electronice</t>
  </si>
  <si>
    <t>Fabricarea dispozitivelor de conexiune pentru fire și cabluri electrice și electronice</t>
  </si>
  <si>
    <t>Fabricarea de aparate electrocasnice</t>
  </si>
  <si>
    <t>Fabricarea de echipamente casnice neelectrice</t>
  </si>
  <si>
    <t>Fabricarea de motoare și turbine (cu excepția celor pentru avioane, autovehicule și motociclete)</t>
  </si>
  <si>
    <t>Fabricarea de motoare hidraulice</t>
  </si>
  <si>
    <t>Fabricarea de pompe și compresoare</t>
  </si>
  <si>
    <t>Fabricarea de articole de robinetărie</t>
  </si>
  <si>
    <t>Fabricarea lagărelor, angrenajelor, cutiilor de viteză și a elementelor mecanice de transmisie</t>
  </si>
  <si>
    <t>Fabricarea cuptoarelor, furnalelor și arzătoarelor</t>
  </si>
  <si>
    <t>Fabricarea echipamentelor de ridicat și manipulat</t>
  </si>
  <si>
    <t>Fabricarea mașinilor și echipamentelor de birou (exceptând fabricarea calculatoarelor și a echipamentelor periferice)</t>
  </si>
  <si>
    <t>Fabricarea mașinilor-unelte portabile acționate electric</t>
  </si>
  <si>
    <t>Fabricarea echipamentelor de ventilație și frigorifice, exceptând echipamentele de uz casnic</t>
  </si>
  <si>
    <t>Fabricarea altor mașini și utilaje de utilizare generală n.c.a.</t>
  </si>
  <si>
    <t>Fabricarea utilajelor și a mașinilor-unelte pentru prelucrarea metalului</t>
  </si>
  <si>
    <t>Fabricarea altor mașini-unelte n.c.a.</t>
  </si>
  <si>
    <t>Fabricarea utilajelor pentru metalurgie</t>
  </si>
  <si>
    <t>Fabricarea utilajelor pentru extracție și construcții</t>
  </si>
  <si>
    <t>Fabricarea utilajelor pentru prelucrarea produselor alimentare, băuturilor și tutunului</t>
  </si>
  <si>
    <t>Fabricarea utilajelor pentru industria textilă, a îmbrăcămintei și a pielăriei</t>
  </si>
  <si>
    <t>Fabricarea utilajelor pentru industria hârtiei și cartonului</t>
  </si>
  <si>
    <t>Fabricarea utilajelor pentru prelucrarea maselor plastice și a cauciucului</t>
  </si>
  <si>
    <t>Fabricarea mașinilor și utilajelor pentru fabricația aditivă (care utilizează tehnologia de fabricație aditivă)</t>
  </si>
  <si>
    <t>Fabricarea altor mașini și utilaje specifice n.c.a.</t>
  </si>
  <si>
    <t>Fabricarea de echipamente electrice și electronice pentru autovehicule și pentru motoare de autovehicule</t>
  </si>
  <si>
    <t>Fabricarea altor piese și accesorii pentru autovehicule și pentru motoare de autovehicule</t>
  </si>
  <si>
    <t>Construcția de nave civile și structuri plutitoare</t>
  </si>
  <si>
    <t>Construcția de ambarcațiuni sportive și de agrement</t>
  </si>
  <si>
    <t>Construcția de nave și vase militare</t>
  </si>
  <si>
    <t>Fabricarea de aeronave și nave spațiale civile</t>
  </si>
  <si>
    <t>Fabricarea de aeronave și nave spațiale militare</t>
  </si>
  <si>
    <t>Fabricarea de motociclete</t>
  </si>
  <si>
    <t>Fabricarea de biciclete și de vehicule pentru invalizi</t>
  </si>
  <si>
    <t>Fabricarea altor mijloace de transport n.c.a.</t>
  </si>
  <si>
    <t>Baterea monedelor</t>
  </si>
  <si>
    <t>Fabricarea bijuteriilor și articolelor similare din metale și pietre prețioase</t>
  </si>
  <si>
    <t>Fabricarea imitațiilor de bijuterii și articole similare</t>
  </si>
  <si>
    <t>Fabricarea de dispozitive, aparate și instrumente medicale stomatologice</t>
  </si>
  <si>
    <t>Fabricarea măturilor și periilor</t>
  </si>
  <si>
    <t>Fabricarea altor produse manufacturiere n.c.a.</t>
  </si>
  <si>
    <t>Repararea și întreținerea articolelor fabricate din metal</t>
  </si>
  <si>
    <t>Repararea și întreținerea mașinilor</t>
  </si>
  <si>
    <t>Repararea și întreținerea echipamentelor electronice și optice</t>
  </si>
  <si>
    <t>Repararea și întreținerea echipamentelor electrice</t>
  </si>
  <si>
    <t>Repararea și întreținerea navelor și bărcilor civile</t>
  </si>
  <si>
    <t>Repararea și întreținerea aeronavelor și navelor spațiale civile</t>
  </si>
  <si>
    <t>Repararea și întreținerea altor echipamente civile de transport n.c.a.</t>
  </si>
  <si>
    <t>Repararea și întreținerea vehiculelor militare de luptă, a navelor, vaselor, aeronavelor și navelor spațiale militare</t>
  </si>
  <si>
    <t>Repararea și întreținerea altor echipamente</t>
  </si>
  <si>
    <t>Producția de energie electrică din resurse neregenerabile</t>
  </si>
  <si>
    <t>Producția de energie electrică din resurse regenerabile</t>
  </si>
  <si>
    <t>Transportul energiei electrice</t>
  </si>
  <si>
    <t>Distribuția energiei electrice</t>
  </si>
  <si>
    <t>Comercializarea energiei electrice</t>
  </si>
  <si>
    <t>Depozitarea energiei electrice</t>
  </si>
  <si>
    <t>Producția gazelor</t>
  </si>
  <si>
    <t>Distribuția combustibililor gazoși, prin conducte</t>
  </si>
  <si>
    <t>Comercializarea combustibililor gazoși, prin conducte</t>
  </si>
  <si>
    <t>Depozitarea gazelor, ca parte a serviciilor de furnizare</t>
  </si>
  <si>
    <t>Colectarea deșeurilor nepericuloase</t>
  </si>
  <si>
    <t>Colectarea deșeurilor periculoase</t>
  </si>
  <si>
    <t>Recuperarea materialelor reciclabile</t>
  </si>
  <si>
    <t>Producția de energie (electrică sau termică) prin tratarea deșeurilor (inclusiv prin incinerare)</t>
  </si>
  <si>
    <t>Alte activități de tratare a deșeurilor</t>
  </si>
  <si>
    <t>Incinerarea deșeurilor fără producție de energie</t>
  </si>
  <si>
    <t>Activități ale gropilor de gunoi sau ale depozitelor permanente de deșeuri</t>
  </si>
  <si>
    <t>Alte activități de eliminare a deșeurilor</t>
  </si>
  <si>
    <t>Lucrări de construcții ale drumurilor și autostrăzilor</t>
  </si>
  <si>
    <t>Lucrări de construcții ale căilor ferate de suprafață și subterane</t>
  </si>
  <si>
    <t>Construcția de poduri și tuneluri</t>
  </si>
  <si>
    <t>Lucrări de construcții ale proiectelor utilitare pentru fluide</t>
  </si>
  <si>
    <t>Lucrări de construcții ale proiectelor utilitare pentru electricitate și telecomunicații</t>
  </si>
  <si>
    <t>Construcții hidrotehnice</t>
  </si>
  <si>
    <t>Lucrări de construcții ale altor proiecte inginerești n.c.a.</t>
  </si>
  <si>
    <t>Lucrări de demolare a construcțiilor</t>
  </si>
  <si>
    <t>Lucrări de pregătire a terenului</t>
  </si>
  <si>
    <t>Lucrări de foraj și sondaj pentru construcții</t>
  </si>
  <si>
    <t>Lucrări de instalații electrice</t>
  </si>
  <si>
    <t>Lucrări de instalații sanitare, de încălzire și de aer condiționat</t>
  </si>
  <si>
    <t>Lucrări de izolații</t>
  </si>
  <si>
    <t>Alte lucrări de instalații pentru construcții</t>
  </si>
  <si>
    <t>Lucrări de ipsoserie</t>
  </si>
  <si>
    <t>Lucrări de tâmplărie și dulgherie</t>
  </si>
  <si>
    <t>Lucrări de pardosire și placare a pereților</t>
  </si>
  <si>
    <t>Lucrări de vopsitorie, zugrăveli și montări de geamuri</t>
  </si>
  <si>
    <t>Alte lucrări de finisare</t>
  </si>
  <si>
    <t>Lucrări de învelitori, șarpante și terase la construcții</t>
  </si>
  <si>
    <t>Alte lucrări speciale de construcții pentru clădiri</t>
  </si>
  <si>
    <t>Activități de zidărie</t>
  </si>
  <si>
    <t>Alte lucrări speciale de construcții n.c.a.</t>
  </si>
  <si>
    <t>Intermedieri în comerțul cu materii prime agricole, animale vii, materii prime textile și cu semifabricate</t>
  </si>
  <si>
    <t>Intermedieri în comerțul cu combustibili, minereuri, metale și produse chimice pentru industrie</t>
  </si>
  <si>
    <t>Intermedieri în comerțul cu material lemnos și materiale de construcții</t>
  </si>
  <si>
    <t>Intermedieri în comerțul cu mașini, echipamente industriale, nave și avioane</t>
  </si>
  <si>
    <t>Intermedieri în comerțul cu mobilă, articole de menaj și de fierărie</t>
  </si>
  <si>
    <t>Intermedieri în comerțul cu textile, confecții din blană, încălțăminte și articole din piele</t>
  </si>
  <si>
    <t>Intermedieri în comerțul cu produse alimentare, băuturi și tutun</t>
  </si>
  <si>
    <t>Intermedieri în comerțul specializat în vânzarea produselor cu caracter specific n.c.a.</t>
  </si>
  <si>
    <t>Intermedieri în comerțul cu produse diverse</t>
  </si>
  <si>
    <t>Comerț cu ridicata al cerealelor, semințelor, furajelor și tutunului neprelucrat</t>
  </si>
  <si>
    <t>Comerț cu ridicata al florilor și al plantelor</t>
  </si>
  <si>
    <t>Comerț cu ridicata al animalelor vii</t>
  </si>
  <si>
    <t>Comerț cu ridicata al blănurilor, pieilor brute și al pieilor prelucrate</t>
  </si>
  <si>
    <t>Comerț cu ridicata al fructelor și legumelor</t>
  </si>
  <si>
    <t>Comerț cu ridicata al cărnii și produselor din carne, pește și produse din pește, crustacee și moluște</t>
  </si>
  <si>
    <t>Comerț cu ridicata al produselor lactate, ouălor, uleiurilor și grăsimilor comestibile</t>
  </si>
  <si>
    <t>Comerț cu ridicata al băuturilor</t>
  </si>
  <si>
    <t>Comerț cu ridicata al produselor din tutun</t>
  </si>
  <si>
    <t>Comerț cu ridicata al zahărului, ciocolatei și produselor zaharoase</t>
  </si>
  <si>
    <t>Comerț cu ridicata cu cafea, ceai, cacao și condimente</t>
  </si>
  <si>
    <t>Comerț cu ridicata specializat al altor alimente</t>
  </si>
  <si>
    <t>Comerț cu ridicata nespecializat de produse alimentare, băuturi și tutun</t>
  </si>
  <si>
    <t>Comerț cu ridicata al produselor textile</t>
  </si>
  <si>
    <t>Comerț cu ridicata al îmbrăcăminții și încălțămintei</t>
  </si>
  <si>
    <t>Comerț cu ridicata al aparatelor electrice de uz gospodăresc, al aparatelor de radio și televizoarelor</t>
  </si>
  <si>
    <t>Comerț cu ridicata al produselor din ceramică, sticlărie și produse de întreținere</t>
  </si>
  <si>
    <t>Comerț cu ridicata al produselor cosmetice și de parfumerie</t>
  </si>
  <si>
    <t>Comerț cu ridicata al produselor farmaceutice și medicale</t>
  </si>
  <si>
    <t>Comerț cu ridicata al mobilei (inclusiv de birou și pentru magazine), covoarelor și al articolelor de iluminat</t>
  </si>
  <si>
    <t>Comerț cu ridicata al ceasurilor și bijuteriilor</t>
  </si>
  <si>
    <t>Comerț cu ridicata al altor bunuri de uz gospodăresc</t>
  </si>
  <si>
    <t>Comerț cu ridicata al mașinilor agricole, echipamentelor și furniturilor</t>
  </si>
  <si>
    <t>Comerț cu ridicata al mașinilor-unelte</t>
  </si>
  <si>
    <t>Comerț cu ridicata al mașinilor pentru industria minieră și construcții</t>
  </si>
  <si>
    <t>Comerț cu ridicata al altor mașini și echipamente</t>
  </si>
  <si>
    <t>Comerț cu ridicata al autovehiculelor</t>
  </si>
  <si>
    <t>Comerț cu ridicata al pieselor și accesoriilor pentru autovehicule</t>
  </si>
  <si>
    <t>Comerț cu ridicata al motocicletelor; comerț cu ridicata al pieselor și accesoriilor pentru motociclete</t>
  </si>
  <si>
    <t>Comerț cu ridicata al combustibililor solizi, lichizi și gazoși și al produselor derivate</t>
  </si>
  <si>
    <t>Comerț cu ridicata al metalelor și minereurilor metalice</t>
  </si>
  <si>
    <t>Comerț cu ridicata al materialului lemnos și al materialelor de construcție și echipamentelor sanitare</t>
  </si>
  <si>
    <t>Comerț cu ridicata al echipamentelor și furniturilor de fierărie pentru instalații sanitare și de încălzire</t>
  </si>
  <si>
    <t>Comerț cu ridicata al produselor chimice</t>
  </si>
  <si>
    <t>Comerț cu ridicata al altor produse intermediare</t>
  </si>
  <si>
    <t>Comerț cu ridicata al deșeurilor și resturilor</t>
  </si>
  <si>
    <t>Comerț cu ridicata specializat al altor produse n.c.a.</t>
  </si>
  <si>
    <t>Comerț cu amănuntul nespecializat, cu vânzare predominantă de produse alimentare, băuturi și tutun</t>
  </si>
  <si>
    <t>Comerț cu amănuntul nespecializat, cu vânzare predominantă de produse nealimentare</t>
  </si>
  <si>
    <t>Comerț cu amănuntul al fructelor și legumelor proaspete</t>
  </si>
  <si>
    <t>Comerț cu amănuntul al cărnii și al produselor din carne</t>
  </si>
  <si>
    <t>Comerț cu amănuntul al peștelui, crustaceelor și moluștelor</t>
  </si>
  <si>
    <t>Comerț cu amănuntul al pâinii, produselor de patiserie și produselor zaharoase</t>
  </si>
  <si>
    <t>Comerț cu amănuntul al băuturilor</t>
  </si>
  <si>
    <t>Comerț cu amănuntul al produselor din tutun</t>
  </si>
  <si>
    <t>Comerț cu amănuntul al altor produse alimentare</t>
  </si>
  <si>
    <t>Comerț cu amănuntul al textilelor</t>
  </si>
  <si>
    <t>Comerț cu amănuntul al articolelor de fierărie, al materialelor de construcții, al articolelor din sticlă și al celor pentru vopsit</t>
  </si>
  <si>
    <t>Comerț cu amănuntul al covoarelor, carpetelor, tapetelor și al altor acoperitoare de podea</t>
  </si>
  <si>
    <t>Comerț cu amănuntul al articolelor și aparatelor electrocasnice</t>
  </si>
  <si>
    <t>Comerț cu amănuntul al mobilei, al articolelor de iluminat și al altor articole de uz casnic n.c.a.</t>
  </si>
  <si>
    <t>Comerț cu amănuntul al cărților</t>
  </si>
  <si>
    <t>Comerț cu amănuntul al ziarelor și articolelor de papetărie</t>
  </si>
  <si>
    <t>Comerț cu amănuntul al echipamentelor sportive</t>
  </si>
  <si>
    <t>Comerț cu amănuntul al jocurilor și jucăriilor</t>
  </si>
  <si>
    <t>Comerț cu amănuntul de bunuri culturale și recreative n.c.a.</t>
  </si>
  <si>
    <t>Comerț cu amănuntul al îmbrăcăminții</t>
  </si>
  <si>
    <t>Comerț cu amănuntul al încălțămintei și articolelor din piele</t>
  </si>
  <si>
    <t>Comerț cu amănuntul al produselor farmaceutice</t>
  </si>
  <si>
    <t>Comerț cu amănuntul al articolelor medicale și ortopedice</t>
  </si>
  <si>
    <t>Comerț cu amănuntul al produselor cosmetice și de parfumerie</t>
  </si>
  <si>
    <t>Comerț cu amănuntul al florilor, plantelor și semințelor; comerț cu amănuntul al animalelor de companie și al hranei pentru acestea</t>
  </si>
  <si>
    <t>Comerț cu amănuntul al ceasurilor și bijuteriilor</t>
  </si>
  <si>
    <t>Comerț cu amănuntul al altor bunuri noi</t>
  </si>
  <si>
    <t>Comerț cu amănuntul al bunurilor de ocazie</t>
  </si>
  <si>
    <t>Comerț cu amănuntul al autovehiculelor</t>
  </si>
  <si>
    <t>Comerț cu amănuntul al pieselor și accesoriilor pentru autovehicule</t>
  </si>
  <si>
    <t>Comerț cu amănuntul al motocicletelor; comerț cu amănuntul al pieselor și accesoriilor pentru motociclete</t>
  </si>
  <si>
    <t>Intermedieri în comerțul cu amănuntul nespecializat</t>
  </si>
  <si>
    <t>Intermedieri în comerțul cu amănuntul specializat</t>
  </si>
  <si>
    <t>Transport de pasageri pe căi ferate grele/magistrale</t>
  </si>
  <si>
    <t>Alte transporturi de pasageri pe căi ferate ușoare</t>
  </si>
  <si>
    <t>Transporturi terestre de pasageri, pe bază de grafic</t>
  </si>
  <si>
    <t>Transporturi terestre de pasageri, ocazionale</t>
  </si>
  <si>
    <t>Transporturi terestre de pasageri cu vehicule cu șofer, pe bază de comandă</t>
  </si>
  <si>
    <t>Transporturi de pasageri cu funiculare, teleferice și schilifturi</t>
  </si>
  <si>
    <t>Alte transporturi terestre de călători n.c.a.</t>
  </si>
  <si>
    <t>Transporturi rutiere de mărfuri</t>
  </si>
  <si>
    <t>Servicii de mutare</t>
  </si>
  <si>
    <t>Transportul de pasageri pe căi navigabile interioare</t>
  </si>
  <si>
    <t>Transporturi aeriene de marfă</t>
  </si>
  <si>
    <t>Transporturi spațiale</t>
  </si>
  <si>
    <t>Activități de servicii anexe pentru transporturi terestre</t>
  </si>
  <si>
    <t>Activități de servicii anexe transporturilor pe apă</t>
  </si>
  <si>
    <t>Activități de servicii anexe transporturilor aeriene</t>
  </si>
  <si>
    <t>Manipulări</t>
  </si>
  <si>
    <t>Activități de servicii logistice pentru transporturi</t>
  </si>
  <si>
    <t>Alte activități anexe transporturilor</t>
  </si>
  <si>
    <t>Activități de intermediere pentru transportul de marfă</t>
  </si>
  <si>
    <t>Activități de intermediere pentru transportul de pasageri</t>
  </si>
  <si>
    <t>Activități ale unităților mobile de alimentație</t>
  </si>
  <si>
    <t>Activități de alimentație (catering) pentru evenimente</t>
  </si>
  <si>
    <t>Alte servicii de alimentație n.c.a.</t>
  </si>
  <si>
    <t>Activități de editare a cărților</t>
  </si>
  <si>
    <t>Activități de editare a ziarelor</t>
  </si>
  <si>
    <t>Activități de editare a revistelor și periodicelor</t>
  </si>
  <si>
    <t>Alte activități de editare</t>
  </si>
  <si>
    <t>Activități de editare a jocurilor de calculator</t>
  </si>
  <si>
    <t>Activități de editare a altor produse software</t>
  </si>
  <si>
    <t>Activități postproducție cinematografică, video și de programe de televiziune</t>
  </si>
  <si>
    <t>Activități de distribuție a filmelor cinematografice, video și a programelor de televiziune</t>
  </si>
  <si>
    <t>Proiecția de filme cinematografice</t>
  </si>
  <si>
    <t>Activități ale agențiilor de știri</t>
  </si>
  <si>
    <t>Activități de distribuție a altor conținuturi</t>
  </si>
  <si>
    <t>Activități de realizare a softului la comandă (software orientat client)</t>
  </si>
  <si>
    <t>Activități ale portalurilor web</t>
  </si>
  <si>
    <t>Alte activități de servicii informaționale n.c.a.</t>
  </si>
  <si>
    <t>Activități ale băncii centrale (naționale)</t>
  </si>
  <si>
    <t>Alte activități de intermedieri monetare</t>
  </si>
  <si>
    <t>Activități ale holdingurilor</t>
  </si>
  <si>
    <t>Activități ale canalelor de finanțare</t>
  </si>
  <si>
    <t>Activități ale fondurilor de investiții de pe piața monetară și ale fondurilor de investiții din afara pieței monetare</t>
  </si>
  <si>
    <t>Fonduri mutuale și alte entități financiare similare</t>
  </si>
  <si>
    <t>Leasing financiar</t>
  </si>
  <si>
    <t>Alte activități de creditare</t>
  </si>
  <si>
    <t>Alte intermedieri financiare n.c.a., exceptând activități de asigurări și fonduri de pensii</t>
  </si>
  <si>
    <t>Activități de asigurări de viață</t>
  </si>
  <si>
    <t>Alte activități de asigurări (exceptând asigurările de viață)</t>
  </si>
  <si>
    <t>Administrarea piețelor financiare</t>
  </si>
  <si>
    <t>Activități de intermediere a tranzacțiilor financiare</t>
  </si>
  <si>
    <t>Activități auxiliare intermedierilor financiare, exceptând activități de asigurări și fonduri de pensii</t>
  </si>
  <si>
    <t>Activități de evaluare a riscului de asigurare și a pagubelor</t>
  </si>
  <si>
    <t>Activități ale agenților și brokerilor de asigurări</t>
  </si>
  <si>
    <t>Alte activități auxiliare de asigurări și fonduri de pensii</t>
  </si>
  <si>
    <t>Cumpărarea și vânzarea de bunuri imobiliare proprii</t>
  </si>
  <si>
    <t>Dezvoltare (promovare) imobiliară</t>
  </si>
  <si>
    <t>Servicii de intermediere a tranzacțiilor imobiliare</t>
  </si>
  <si>
    <t>Alte activități pentru tranzacții imobiliare pe bază de comision sau contract</t>
  </si>
  <si>
    <t>Activități de arhitectură</t>
  </si>
  <si>
    <t>Activități de inginerie și consultanță tehnică legate de acestea</t>
  </si>
  <si>
    <t>Activități ale agențiilor de publicitate</t>
  </si>
  <si>
    <t>Servicii de reprezentare media</t>
  </si>
  <si>
    <t>Activități de design industrial și vestimentar</t>
  </si>
  <si>
    <t>Design grafic și activități de comunicare vizuală</t>
  </si>
  <si>
    <t>Activități de design de interior</t>
  </si>
  <si>
    <t>Alte activități de design specializat</t>
  </si>
  <si>
    <t>Activități de brokeraj în materie de brevete și servicii de marketing</t>
  </si>
  <si>
    <t>Activități de închiriere și leasing cu autoturisme și autovehicule rutiere ușoare</t>
  </si>
  <si>
    <t>Activități de închiriere și leasing cu autovehicule rutiere grele</t>
  </si>
  <si>
    <t>Activități de închiriere și leasing cu bunuri recreaționale și echipament sportiv</t>
  </si>
  <si>
    <t>Activități de închiriere și leasing cu alte bunuri personale și gospodărești n.c.a.</t>
  </si>
  <si>
    <t>Activități de închiriere și leasing cu mașini și echipamente agricole</t>
  </si>
  <si>
    <t>Activități de închiriere și leasing cu mașini și echipamente pentru construcții</t>
  </si>
  <si>
    <t>Activități de închiriere și leasing cu mașini și echipamente de birou (inclusiv calculatoare)</t>
  </si>
  <si>
    <t>Activități de închiriere și leasing cu echipamente de transport pe apă</t>
  </si>
  <si>
    <t>Activități de închiriere și leasing cu echipamente de transport aerian</t>
  </si>
  <si>
    <t>Activități de închiriere și leasing cu alte mașini, echipamente și bunuri tangibile n.c.a.</t>
  </si>
  <si>
    <t>Servicii de intermediere pentru închirierea și leasingul autoturismelor, autorulotelor și remorcilor</t>
  </si>
  <si>
    <t>Servicii de intermediere pentru închirierea și leasingul altor bunuri corporale și bunuri intangibile (exceptând financiare)</t>
  </si>
  <si>
    <t>Activități ale agențiilor turistice</t>
  </si>
  <si>
    <t>Activități ale tur-operatorilor</t>
  </si>
  <si>
    <t>Activități de investigații și servicii private de protecție</t>
  </si>
  <si>
    <t>Alte activități de protecție n.c.a.</t>
  </si>
  <si>
    <t>Activități generale de curățenie a clădirilor</t>
  </si>
  <si>
    <t>Activități specializate de curățenie</t>
  </si>
  <si>
    <t>Alte activități de curățenie</t>
  </si>
  <si>
    <t>Activități ale agențiilor de colectare și ale birourilor (oficiilor) de raportare a creditului</t>
  </si>
  <si>
    <t>Activități de ambalare</t>
  </si>
  <si>
    <t>Alte activități de servicii-suport pentru întreprinderi n.c.a.</t>
  </si>
  <si>
    <t>Activități de administrație publică generală</t>
  </si>
  <si>
    <t>Reglementarea activităților organismelor care prestează servicii în domeniul îngrijirii sănătății, învățământului, culturii și al altor activități sociale, exceptând protecția socială</t>
  </si>
  <si>
    <t>Reglementarea și eficientizarea activităților economice</t>
  </si>
  <si>
    <t>Activități de afaceri externe</t>
  </si>
  <si>
    <t>Activități de apărare națională</t>
  </si>
  <si>
    <t>Activități de justiție</t>
  </si>
  <si>
    <t>Activități de ordine publică și de protecție civilă</t>
  </si>
  <si>
    <t>Activități de luptă împotriva incendiilor și de prevenire a acestora</t>
  </si>
  <si>
    <t>Învățământ secundar general</t>
  </si>
  <si>
    <t>Învățământ secundar, tehnic sau profesional</t>
  </si>
  <si>
    <t>Învățământ postsecundar, nonuniversitar</t>
  </si>
  <si>
    <t>Învățământ superior universitar</t>
  </si>
  <si>
    <t>Învățământ în domeniul sportiv și recreațional</t>
  </si>
  <si>
    <t>Învățământ în domeniul cultural (muzică, teatru, dans, arte plastice etc.)</t>
  </si>
  <si>
    <t>Școli de conducere (pilotaj)</t>
  </si>
  <si>
    <t>Alte forme de învățământ n.c.a.</t>
  </si>
  <si>
    <t>Activități de intermediere pentru cursuri și tutori (îndrumători, profesori)</t>
  </si>
  <si>
    <t>Activități de asistență medicală generală</t>
  </si>
  <si>
    <t>Activități de asistență medicală specializată</t>
  </si>
  <si>
    <t>Activități de asistență stomatologică</t>
  </si>
  <si>
    <t>Servicii de diagnostic imagistic și activități ale laboratoarelor medicale</t>
  </si>
  <si>
    <t>Transportul pacienților cu ambulanța</t>
  </si>
  <si>
    <t>Activități ale psihologilor și psihoterapeuților, cu excepția medicilor</t>
  </si>
  <si>
    <t>Activități ale infirmierelor și moașelor</t>
  </si>
  <si>
    <t>Activități de fizioterapie</t>
  </si>
  <si>
    <t>Activități de medicină tradițională, complementară și alternativă</t>
  </si>
  <si>
    <t>Servicii de intermediere pentru servicii medicale, stomatologice și pentru alte servicii referitoare la sănătatea umană</t>
  </si>
  <si>
    <t>Alte activități referitoare la sănătatea umană n.c.a.</t>
  </si>
  <si>
    <t>Activități de intermediere pentru servicii de îngrijire la domiciliu</t>
  </si>
  <si>
    <t>Alte activități de asistență socială, cu cazare n.c.a.</t>
  </si>
  <si>
    <t>Activități de îngrijire zilnică pentru copii</t>
  </si>
  <si>
    <t>Alte activități de asistență socială, fără cazare, n.c.a.</t>
  </si>
  <si>
    <t>Activități de creație literară și compoziție muzicală</t>
  </si>
  <si>
    <t>Activități de creație în domeniul artelor vizuale</t>
  </si>
  <si>
    <t>Alte activități de creație artistică</t>
  </si>
  <si>
    <t>Activități de gestionare a sălilor și amplasamentelor de spectacole</t>
  </si>
  <si>
    <t>Alte activități-suport pentru creație și interpretare artistică</t>
  </si>
  <si>
    <t>Activități ale bibliotecilor</t>
  </si>
  <si>
    <t>Activități ale arhivelor</t>
  </si>
  <si>
    <t>Activități ale muzeelor și colecțiilor</t>
  </si>
  <si>
    <t>Activități ale siturilor și monumentelor istorice</t>
  </si>
  <si>
    <t>Activități ale grădinilor botanice și zoologice</t>
  </si>
  <si>
    <t>Activități ale rezervațiilor naturale</t>
  </si>
  <si>
    <t>Activități ale bazelor sportive</t>
  </si>
  <si>
    <t>Activități ale cluburilor sportive</t>
  </si>
  <si>
    <t>Activități ale centrelor de fitness</t>
  </si>
  <si>
    <t>Alte activități sportive n.c.a</t>
  </si>
  <si>
    <t>Activități ale parcurilor tematice și de distracții</t>
  </si>
  <si>
    <t>Alte activități recreative și distractive n.c.a.</t>
  </si>
  <si>
    <t>Activități ale organizațiilor economice și patronale</t>
  </si>
  <si>
    <t>Activități ale organizațiilor profesionale</t>
  </si>
  <si>
    <t>Activități ale organizațiilor religioase</t>
  </si>
  <si>
    <t>Activități ale organizațiilor politice</t>
  </si>
  <si>
    <t>Activități ale altor organizații n.c.a.</t>
  </si>
  <si>
    <t>Repararea și întreținerea aparatelor electronice de uz casnic</t>
  </si>
  <si>
    <t>Repararea și întreținerea dispozitivelor de uz gospodăresc și a echipamentelor pentru casă și grădină</t>
  </si>
  <si>
    <t>Repararea și întreținerea încălțămintei și a articolelor din piele</t>
  </si>
  <si>
    <t>Repararea și întreținerea mobilei și a furniturilor casnice</t>
  </si>
  <si>
    <t>Repararea și întreținerea ceasurilor și a bijuteriilor</t>
  </si>
  <si>
    <t>Repararea și întreținerea articolelor de uz personal și gospodăresc n.c.a.</t>
  </si>
  <si>
    <t>Repararea și întreținerea autovehiculelor</t>
  </si>
  <si>
    <t>Repararea și întreținerea motocicletelor</t>
  </si>
  <si>
    <t>Activități de coafură și frizerie</t>
  </si>
  <si>
    <t>Activități de tratament și înfrumusețare</t>
  </si>
  <si>
    <t>Activități ale centrelor spa, saunelor și băilor de abur</t>
  </si>
  <si>
    <t>Activități de servicii personale la domiciliu</t>
  </si>
  <si>
    <t>Alte servicii personale n.c.a.</t>
  </si>
  <si>
    <t>0111 cultivarea cerealelor (excluzand orezul), plantelor leguminoase si a plantelor oleaginoase</t>
  </si>
  <si>
    <t>0112 cultivarea orezului</t>
  </si>
  <si>
    <t>0113 cultivarea legumelor si a pepenilor, a radacinoaselor si tuberculiferelor</t>
  </si>
  <si>
    <t>0114 cultivarea trestiei de zahar</t>
  </si>
  <si>
    <t>0115 cultivarea tutunului</t>
  </si>
  <si>
    <t>0116 cultivarea plantelor pentru fibre textile</t>
  </si>
  <si>
    <t>0119 cultivarea altor plante din culturi nepermanente</t>
  </si>
  <si>
    <t>0121 cultivarea strugurilor</t>
  </si>
  <si>
    <t>0122 cultivarea fructelor tropicale si subtropicale</t>
  </si>
  <si>
    <t>0123 cultivarea fructelor citrice</t>
  </si>
  <si>
    <t>0124 cultivarea fructelor semintoase si samburoase</t>
  </si>
  <si>
    <t>0125 cultivarea altor pomi fructiferi, a arbustilor fructiferi, capsunilor si a nuciferelor</t>
  </si>
  <si>
    <t>0126 cultivarea fructelor oleaginoase</t>
  </si>
  <si>
    <t>0127 cultivarea plantelor pentru prepararea bauturilor</t>
  </si>
  <si>
    <t>0128 cultivarea condimentelor, plantelor aromatice, medicinale si a plantelor de uz farmaceutic</t>
  </si>
  <si>
    <t>0129 cultivarea altor plante permanente</t>
  </si>
  <si>
    <t>0130 cultivarea plantelor pentru inmultire</t>
  </si>
  <si>
    <t>0141 cresterea bovinelor de lapte</t>
  </si>
  <si>
    <t>0142 cresterea altor bovine</t>
  </si>
  <si>
    <t>0143 cresterea cailor si a altor cabaline</t>
  </si>
  <si>
    <t>0144 cresterea camilelor si a camelidelor</t>
  </si>
  <si>
    <t>0145 cresterea ovinelor si caprinelor</t>
  </si>
  <si>
    <t>0146 cresterea porcinelor</t>
  </si>
  <si>
    <t>0147 cresterea pasarilor</t>
  </si>
  <si>
    <t>0148 cresterea altor animale</t>
  </si>
  <si>
    <t>0150 activitati in ferme mixte (cultura vegetala combinata cu cresterea animalelor)</t>
  </si>
  <si>
    <t>0161 activitati auxiliare pentru productia vegetala</t>
  </si>
  <si>
    <t>0162 activitati auxiliare pentru cresterea animalelor</t>
  </si>
  <si>
    <t>0163 activitati dupa recoltare si pregatirea semintelor</t>
  </si>
  <si>
    <t>0170 vanatoare, capturarea cu capcane a vanatului si activitati de servicii anexe vanatorii</t>
  </si>
  <si>
    <t>0210 silvicultura si alte activitati forestiere</t>
  </si>
  <si>
    <t>0220 exploatarea forestiera</t>
  </si>
  <si>
    <t>0230 colectarea produselor forestiere nelemnoase din flora spontana</t>
  </si>
  <si>
    <t>0240 activitati de servicii anexe silviculturii</t>
  </si>
  <si>
    <t>0311 pescuitul maritim</t>
  </si>
  <si>
    <t>0312 pescuitul in ape dulci</t>
  </si>
  <si>
    <t>0321 acvacultura maritima</t>
  </si>
  <si>
    <t>0322 acvacultura in ape dulci</t>
  </si>
  <si>
    <t>0330 activitati anexe pescuitului si acvaculturii</t>
  </si>
  <si>
    <t>0510 extractia carbunelui superior (pcs =&gt; 23865 kj/kg)</t>
  </si>
  <si>
    <t>0520 extractia carbunelui inferior (pcs</t>
  </si>
  <si>
    <t>0610 extractia petrolului brut</t>
  </si>
  <si>
    <t>0620 extractia gazelor naturale</t>
  </si>
  <si>
    <t>0710 extractia minereurilor feroase</t>
  </si>
  <si>
    <t>0721 extractia minereurilor de uraniu si toriu</t>
  </si>
  <si>
    <t>0729 extractia altor minereuri metalifere neferoase</t>
  </si>
  <si>
    <t>0811 extractia pietrei ornamentale si a pietrei pentru constructii, extractia pietrei calcaroase, ghipsului, cretei si a ardeziei</t>
  </si>
  <si>
    <t>0812 extractia pietrisului si nisipului; extractia argilei si caolinului</t>
  </si>
  <si>
    <t>0891 extractia mineralelor pentru industria chimica si a ingrasamintelor naturale</t>
  </si>
  <si>
    <t>0892 extractia turbei</t>
  </si>
  <si>
    <t>0893 extractia sarii</t>
  </si>
  <si>
    <t>0899 alte activitati extractive n.c.a.</t>
  </si>
  <si>
    <t>0910 activitati de servicii anexe extractiei petrolului brut si gazelor naturale</t>
  </si>
  <si>
    <t>0990 activitati de servicii anexe pentru extractia mineralelor</t>
  </si>
  <si>
    <t>1011 prelucrarea si conservarea carnii</t>
  </si>
  <si>
    <t>1012 prelucrarea si conservarea carnii de pasare</t>
  </si>
  <si>
    <t>1013 fabricarea produselor din carne (inclusiv din carne de pasare)</t>
  </si>
  <si>
    <t>1020 prelucrarea si conservarea pestelui, crustaceelor si molustelor</t>
  </si>
  <si>
    <t>1031 prelucrarea si conservarea cartofilor</t>
  </si>
  <si>
    <t>1032 fabricarea sucurilor de fructe si legume</t>
  </si>
  <si>
    <t>1039 prelucrarea si conservarea fructelor si legumelor n.c.a.</t>
  </si>
  <si>
    <t>1041 fabricarea uleiurilor si grasimilor</t>
  </si>
  <si>
    <t>1042 fabricarea margarinei si a altor produse comestibile similare</t>
  </si>
  <si>
    <t>1051 fabricarea produselor lactate si a branzeturilor</t>
  </si>
  <si>
    <t>1052 fabricarea inghetatei</t>
  </si>
  <si>
    <t>1061 fabricarea produselor de morarit</t>
  </si>
  <si>
    <t>1062 fabricarea amidonului si a produselor din amidon</t>
  </si>
  <si>
    <t>1071 fabricarea painii; fabricarea prajiturilor si a produselor proaspete de patiserie</t>
  </si>
  <si>
    <t>1072 fabricarea biscuitilor si piscoturilor; fabricarea prajiturilor si a produselor conservate de patiserie</t>
  </si>
  <si>
    <t>1073 fabricarea macaroanelor, taieteilor, cuscusului si a altor produse fainoase similare</t>
  </si>
  <si>
    <t>1081 fabricarea zaharului</t>
  </si>
  <si>
    <t>1082 fabricarea produselor din cacao, a ciocolatei si a produselor zaharoase</t>
  </si>
  <si>
    <t>1083 prelucrarea ceaiului si cafelei</t>
  </si>
  <si>
    <t>1084 fabricarea condimentelor si ingredientelor</t>
  </si>
  <si>
    <t>1085 fabricarea de mancaruri preparate</t>
  </si>
  <si>
    <t>1086 fabricarea preparatelor alimentare omogenizate si alimentelor dietetice</t>
  </si>
  <si>
    <t>1089 fabricarea altor produse alimentare n.c.a.</t>
  </si>
  <si>
    <t>1091 fabricarea preparatelor pentru hrana animalelor de ferma</t>
  </si>
  <si>
    <t>1092 fabricarea preparatelor pentru hrana animalelor de companie</t>
  </si>
  <si>
    <t>1101 distilarea, rafinarea si mixarea bauturilor alcoolice</t>
  </si>
  <si>
    <t>1102 fabricarea vinurilor din struguri</t>
  </si>
  <si>
    <t>1103 fabricarea cidrului si a altor vinuri din fructe</t>
  </si>
  <si>
    <t>1104 fabricarea altor bauturi nedistilate, obtinute prin fermentare</t>
  </si>
  <si>
    <t>1105 fabricarea berii</t>
  </si>
  <si>
    <t>1106 fabricarea maltului</t>
  </si>
  <si>
    <t>1107 productia de bauturi racoritoare nealcoolice; productia de ape minerale si alte ape imbuteliate</t>
  </si>
  <si>
    <t>1200 fabricarea produselor din tutun</t>
  </si>
  <si>
    <t>1310 pregatirea fibrelor si filarea fibrelor textile</t>
  </si>
  <si>
    <t>1320 productia de tesaturi</t>
  </si>
  <si>
    <t>1330 finisarea materialelor textile</t>
  </si>
  <si>
    <t>1391 fabricarea de metraje prin tricotare sau crosetare</t>
  </si>
  <si>
    <t>1392 fabricarea de articole confectionate din textile (excluzand imbracamintea si lenjeria de corp)</t>
  </si>
  <si>
    <t>1393 fabricarea de covoare si mochete</t>
  </si>
  <si>
    <t>1394 fabricarea de odgoane, franghii, sfori si plase</t>
  </si>
  <si>
    <t>1395 fabricarea de textile netesute si articole din acestea, cu exceptia confectiilor de imbracaminte</t>
  </si>
  <si>
    <t>1396 fabricarea de articole tehnice si industriale din textile</t>
  </si>
  <si>
    <t>1399 fabricarea altor articole textile n.c.a.</t>
  </si>
  <si>
    <t>1410 fabricarea articolelor de imbracaminte prin tricotare sau crosetare</t>
  </si>
  <si>
    <t>1421 fabricarea articolelor de imbracaminte</t>
  </si>
  <si>
    <t>1422 fabricarea de articole de lenjerie de corp</t>
  </si>
  <si>
    <t>1423 fabricarea de articole de imbracaminte pentru lucru</t>
  </si>
  <si>
    <t>1424 fabricarea articolelor de imbracaminte din piele si blana</t>
  </si>
  <si>
    <t>1429 fabricarea altor articole de imbracaminte si accesorii n.c.a.</t>
  </si>
  <si>
    <t>1511 tabacirea si finisarea pieilor; prepararea si vopsirea blanurilor</t>
  </si>
  <si>
    <t>1512 fabricarea articolelor de voiaj si marochinarie si a articolelor de harnasament</t>
  </si>
  <si>
    <t>1520 fabricarea incaltamintei</t>
  </si>
  <si>
    <t>1611 taierea si rindeluirea lemnului</t>
  </si>
  <si>
    <t>1612 prelucrarea si finisarea lemnului</t>
  </si>
  <si>
    <t>1621 fabricarea de furnire si a panourilor din lemn</t>
  </si>
  <si>
    <t>1622 fabricarea parchetului asamblat in panouri</t>
  </si>
  <si>
    <t>1623 fabricarea altor elemente de dulgherie si tamplarie, pentru constructii</t>
  </si>
  <si>
    <t>1624 fabricarea ambalajelor din lemn</t>
  </si>
  <si>
    <t>1625 fabricarea de usi si ferestre din lemn</t>
  </si>
  <si>
    <t>1626 fabricarea de combustibili solizi din biomasa vegetala</t>
  </si>
  <si>
    <t>1627 finisarea articolelor din lemn</t>
  </si>
  <si>
    <t>1628 fabricarea altor produse din lemn; fabricarea articolelor din pluta, paie si din alte materiale vegetale impletite</t>
  </si>
  <si>
    <t>1711 fabricarea celulozei</t>
  </si>
  <si>
    <t>1712 fabricarea hartiei si cartonului</t>
  </si>
  <si>
    <t>1721 fabricarea hartiei si cartonului ondulat si a ambalajelor din hartie si carton</t>
  </si>
  <si>
    <t>1722 fabricarea produselor de uz gospodaresc si sanitar, din hartie sau carton</t>
  </si>
  <si>
    <t>1723 fabricarea articolelor de papetarie</t>
  </si>
  <si>
    <t>1724 fabricarea tapetului</t>
  </si>
  <si>
    <t>1725 fabricarea altor articole din hartie si carton n.c.a.</t>
  </si>
  <si>
    <t>1811 tiparirea ziarelor</t>
  </si>
  <si>
    <t>1812 alte activitati de tiparire n.c.a.</t>
  </si>
  <si>
    <t>1813 servicii pregatitoare pentru pretiparire</t>
  </si>
  <si>
    <t>1814 legatorie si servicii conexe</t>
  </si>
  <si>
    <t>1820 reproducerea inregistrarilor</t>
  </si>
  <si>
    <t>1910 fabricarea produselor de cocserie</t>
  </si>
  <si>
    <t>1920 fabricarea produselor obtinute din prelucrarea titeiului</t>
  </si>
  <si>
    <t>2011 fabricarea gazelor industriale</t>
  </si>
  <si>
    <t>2012 fabricarea colorantilor si a pigmentilor</t>
  </si>
  <si>
    <t>2013 fabricarea altor produse chimice anorganice, de baza</t>
  </si>
  <si>
    <t>2014 fabricarea altor produse chimice organice, de baza</t>
  </si>
  <si>
    <t>2015 fabricarea ingrasamintelor si produselor azotoase</t>
  </si>
  <si>
    <t>2016 fabricarea materialelor plastice in forme primare</t>
  </si>
  <si>
    <t>2017 fabricarea cauciucului sintetic in forme primare</t>
  </si>
  <si>
    <t>2020 fabricarea pesticidelor si a altor produse agrochimice</t>
  </si>
  <si>
    <t>2030 fabricarea vopselelor, lacurilor, cernelii tipografice si masticurilor</t>
  </si>
  <si>
    <t>2041 fabricarea sapunurilor, detergentilor si a produselor de intretinere</t>
  </si>
  <si>
    <t>2042 fabricarea parfumurilor si a produselor cosmetice (de toaleta)</t>
  </si>
  <si>
    <t>2051 fabricarea biocombustibililor lichizi</t>
  </si>
  <si>
    <t>2059 fabricarea altor produse chimice n.c.a.</t>
  </si>
  <si>
    <t>2060 fabricarea fibrelor sintetice si artificiale</t>
  </si>
  <si>
    <t>2110 fabricarea produselor farmaceutice de baza</t>
  </si>
  <si>
    <t>2120 fabricarea preparatelor farmaceutice</t>
  </si>
  <si>
    <t>2211 fabricarea anvelopelor si a camerelor de aer; resaparea si refacerea anvelopelor</t>
  </si>
  <si>
    <t>2212 fabricarea altor produse din cauciuc</t>
  </si>
  <si>
    <t>2221 fabricarea placilor, foliilor, tuburilor si profilelor din material plastic</t>
  </si>
  <si>
    <t>2222 fabricarea articolelor de ambalaj din material plastic</t>
  </si>
  <si>
    <t>2223 fabricarea de usi si ferestre din material plastic</t>
  </si>
  <si>
    <t>2224 fabricarea articolelor din material plastic pentru constructii</t>
  </si>
  <si>
    <t>2225 prelucrarea si finisarea articolelor din material plastic</t>
  </si>
  <si>
    <t>2226 fabricarea altor produse din material plastic</t>
  </si>
  <si>
    <t>2311 fabricarea sticlei plate</t>
  </si>
  <si>
    <t>2312 prelucrarea si fasonarea sticlei plate</t>
  </si>
  <si>
    <t>2313 fabricarea articolelor din sticla</t>
  </si>
  <si>
    <t>2314 fabricarea fibrelor din sticla</t>
  </si>
  <si>
    <t>2315 fabricarea de sticlarie tehnica</t>
  </si>
  <si>
    <t>2320 fabricarea de produse refractare</t>
  </si>
  <si>
    <t>2331 fabricarea placilor si dalelor din ceramica</t>
  </si>
  <si>
    <t>2332 fabricarea caramizilor, tiglelor si altor produse pentru constructii, din argila arsa</t>
  </si>
  <si>
    <t>2341 fabricarea articolelor ceramice pentru uz gospodaresc si ornamental</t>
  </si>
  <si>
    <t>2342 fabricarea de obiecte sanitare din ceramica</t>
  </si>
  <si>
    <t>2343 fabricarea izolatorilor si pieselor izolante din ceramica</t>
  </si>
  <si>
    <t>2344 fabricarea altor produse tehnice din ceramica</t>
  </si>
  <si>
    <t>2345 fabricarea altor produse ceramice n.c.a.</t>
  </si>
  <si>
    <t>2351 fabricarea cimentului</t>
  </si>
  <si>
    <t>2352 fabricarea varului si ipsosului</t>
  </si>
  <si>
    <t>2361 fabricarea produselor din beton pentru constructii</t>
  </si>
  <si>
    <t>2362 fabricarea produselor din ipsos pentru constructii</t>
  </si>
  <si>
    <t>2363 fabricarea betonului</t>
  </si>
  <si>
    <t>2364 fabricarea mortarului</t>
  </si>
  <si>
    <t>2365 fabricarea produselor din azbociment</t>
  </si>
  <si>
    <t>2366 fabricarea altor articole din beton, ciment si ipsos</t>
  </si>
  <si>
    <t>2370 taierea, fasonarea si finisarea pietrei</t>
  </si>
  <si>
    <t>2391 fabricarea de produse abrazive</t>
  </si>
  <si>
    <t>2399 fabricarea altor produse din minerale nemetalice n.c.a.</t>
  </si>
  <si>
    <t>2410 productia de metale feroase sub forme primare si de feroaliaje</t>
  </si>
  <si>
    <t>2420 productia de tuburi, tevi, profile tubulare si accesorii pentru acestea, din otel</t>
  </si>
  <si>
    <t>2431 tragere la rece a barelor</t>
  </si>
  <si>
    <t>2432 laminare la rece a benzilor inguste</t>
  </si>
  <si>
    <t>2433 productia de profile obtinute la rece</t>
  </si>
  <si>
    <t>2434 trefilarea firelor la rece</t>
  </si>
  <si>
    <t>2441 productia metalelor pretioase</t>
  </si>
  <si>
    <t>2442 metalurgia aluminiului</t>
  </si>
  <si>
    <t>2443 productia plumbului, zincului si cositorului</t>
  </si>
  <si>
    <t>2444 metalurgia cuprului</t>
  </si>
  <si>
    <t>2445 productia altor metale neferoase</t>
  </si>
  <si>
    <t>2446 prelucrarea combustibililor nucleari</t>
  </si>
  <si>
    <t>2451 turnarea fontei</t>
  </si>
  <si>
    <t>2452 turnarea otelului</t>
  </si>
  <si>
    <t>2453 turnarea metalelor neferoase usoare</t>
  </si>
  <si>
    <t>2454 turnarea altor metale neferoase</t>
  </si>
  <si>
    <t>2511 fabricarea de constructii metalice si parti componente ale structurilor metalice</t>
  </si>
  <si>
    <t>2512 fabricarea de usi si ferestre din metal</t>
  </si>
  <si>
    <t>2521 productia de radiatoare si cazane pentru incalzire centrala; productia de generatoare de abur si boilere</t>
  </si>
  <si>
    <t>2522 productia de rezervoare, cisterne si containere metalice</t>
  </si>
  <si>
    <t>2530 fabricarea armamentului si munitiei</t>
  </si>
  <si>
    <t>2540 fabricarea produselor metalice obtinute prin deformare plastica; metalurgia pulberilor</t>
  </si>
  <si>
    <t>2551 acoperirea metalelor</t>
  </si>
  <si>
    <t>2552 tratamente termice ale metalelor</t>
  </si>
  <si>
    <t>2553 operatiuni de mecanica generala</t>
  </si>
  <si>
    <t>2561 fabricarea produselor de taiat</t>
  </si>
  <si>
    <t>2562 fabricarea articolelor de feronerie</t>
  </si>
  <si>
    <t>2563 fabricarea uneltelor</t>
  </si>
  <si>
    <t>2591 fabricarea de recipienti, containere si alte produse similare din otel</t>
  </si>
  <si>
    <t>2592 fabricarea ambalajelor metalice usoare</t>
  </si>
  <si>
    <t>2593 fabricarea articolelor din fire metalice; fabricarea de lanturi si arcuri</t>
  </si>
  <si>
    <t>2594 fabricarea de suruburi, buloane si alte articole filetate; fabricarea de nituri si saibe</t>
  </si>
  <si>
    <t>2599 fabricarea altor articole din metal n.c.a.</t>
  </si>
  <si>
    <t>2611 fabricarea componentelor electronice</t>
  </si>
  <si>
    <t>2612 fabricarea subansamblurilor electronice (module)</t>
  </si>
  <si>
    <t>2620 fabricarea calculatoarelor si a echipamentelor periferice</t>
  </si>
  <si>
    <t>2630 fabricarea echipamentelor de comunicatii</t>
  </si>
  <si>
    <t>2640 fabricarea produselor electronice de larg consum</t>
  </si>
  <si>
    <t>2651 fabricarea de instrumente si dispozitive pentru masura, verificare, control, navigatie</t>
  </si>
  <si>
    <t>2652 productia de ceasuri</t>
  </si>
  <si>
    <t>2660 fabricarea de echipamente pentru radiologie, electrodiagnostic si electroterapie</t>
  </si>
  <si>
    <t>2670 fabricarea de instrumente optice, suporti magnetici si optici; fabricarea de echipamente fotografice</t>
  </si>
  <si>
    <t>2711 fabricarea motoarelor, generatoarelor si transformatoarelor electrice</t>
  </si>
  <si>
    <t>2712 fabricarea aparatelor de distributie si control al electricitatii</t>
  </si>
  <si>
    <t>2720 fabricarea de acumulatori si baterii</t>
  </si>
  <si>
    <t>2731 fabricarea de cabluri cu fibra optica</t>
  </si>
  <si>
    <t>2732 fabricarea altor fire si cabluri electrice si electronice</t>
  </si>
  <si>
    <t>2733 fabricarea dispozitivelor de conexiune pentru fire si cabluri electrice si electronice</t>
  </si>
  <si>
    <t>2740 fabricarea de echipamente electrice de iluminat</t>
  </si>
  <si>
    <t>2751 fabricarea de aparate electrocasnice</t>
  </si>
  <si>
    <t>2752 fabricarea de echipamente casnice neelectrice</t>
  </si>
  <si>
    <t>2790 fabricarea altor echipamente electrice</t>
  </si>
  <si>
    <t>2811 fabricarea de motoare si turbine (cu exceptia celor pentru avioane, autovehicule si motociclete)</t>
  </si>
  <si>
    <t>2812 fabricarea de motoare hidraulice</t>
  </si>
  <si>
    <t>2813 fabricarea de pompe si compresoare</t>
  </si>
  <si>
    <t>2814 fabricarea de articole de robinetarie</t>
  </si>
  <si>
    <t>2815 fabricarea lagarelor, angrenajelor, cutiilor de viteza si a elementelor mecanice de transmisie</t>
  </si>
  <si>
    <t>2821 fabricarea cuptoarelor, furnalelor si arzatoarelor</t>
  </si>
  <si>
    <t>2822 fabricarea echipamentelor de ridicat si manipulat</t>
  </si>
  <si>
    <t>2823 fabricarea masinilor si echipamentelor de birou (exceptand fabricarea calculatoarelor si a echipamentelor periferice)</t>
  </si>
  <si>
    <t>2824 fabricarea masinilor-unelte portabile actionate electric</t>
  </si>
  <si>
    <t>2825 fabricarea echipamentelor de ventilatie si frigorifice, exceptand echipamentele de uz casnic</t>
  </si>
  <si>
    <t>2829 fabricarea altor masini si utilaje de utilizare generala n.c.a.</t>
  </si>
  <si>
    <t>2830 fabricarea masinilor si utilajelor pentru agricultura si exploatari forestiere</t>
  </si>
  <si>
    <t>2841 fabricarea utilajelor si a masinilor-unelte pentru prelucrarea metalului</t>
  </si>
  <si>
    <t>2842 fabricarea altor masini-unelte n.c.a.</t>
  </si>
  <si>
    <t>2891 fabricarea utilajelor pentru metalurgie</t>
  </si>
  <si>
    <t>2892 fabricarea utilajelor pentru extractie si constructii</t>
  </si>
  <si>
    <t>2893 fabricarea utilajelor pentru prelucrarea produselor alimentare, bauturilor si tutunului</t>
  </si>
  <si>
    <t>2894 fabricarea utilajelor pentru industria textila, a imbracamintei si a pielariei</t>
  </si>
  <si>
    <t>2895 fabricarea utilajelor pentru industria hartiei si cartonului</t>
  </si>
  <si>
    <t>2896 fabricarea utilajelor pentru prelucrarea maselor plastice si a cauciucului</t>
  </si>
  <si>
    <t>2897 fabricarea masinilor si utilajelor pentru fabricatia aditiva (care utilizeaza tehnologia de fabricatie aditiva)</t>
  </si>
  <si>
    <t>2899 fabricarea altor masini si utilaje specifice n.c.a.</t>
  </si>
  <si>
    <t>2910 fabricarea autovehiculelor de transport rutier</t>
  </si>
  <si>
    <t>2920 productia de caroserii pentru autovehicule; fabricarea de remorci si semiremorci</t>
  </si>
  <si>
    <t>2931 fabricarea de echipamente electrice si electronice pentru autovehicule si pentru motoare de autovehicule</t>
  </si>
  <si>
    <t>2932 fabricarea altor piese si accesorii pentru autovehicule si pentru motoare de autovehicule</t>
  </si>
  <si>
    <t>3011 constructia de nave civile si structuri plutitoare</t>
  </si>
  <si>
    <t>3012 constructia de ambarcatiuni sportive si de agrement</t>
  </si>
  <si>
    <t>3013 constructia de nave si vase militare</t>
  </si>
  <si>
    <t>3020 fabricarea materialului rulant</t>
  </si>
  <si>
    <t>3031 fabricarea de aeronave si nave spatiale civile</t>
  </si>
  <si>
    <t>3032 fabricarea de aeronave si nave spatiale militare</t>
  </si>
  <si>
    <t>3040 fabricarea vehiculelor militare de lupta</t>
  </si>
  <si>
    <t>3091 fabricarea de motociclete</t>
  </si>
  <si>
    <t>3092 fabricarea de biciclete si de vehicule pentru invalizi</t>
  </si>
  <si>
    <t>3099 fabricarea altor mijloace de transport n.c.a.</t>
  </si>
  <si>
    <t>3100 fabricarea de mobila</t>
  </si>
  <si>
    <t>3211 baterea monedelor</t>
  </si>
  <si>
    <t>3212 fabricarea bijuteriilor si articolelor similare din metale si pietre pretioase</t>
  </si>
  <si>
    <t>3213 fabricarea imitatiilor de bijuterii si articole similare</t>
  </si>
  <si>
    <t>3220 fabricarea instrumentelor muzicale</t>
  </si>
  <si>
    <t>3230 fabricarea articolelor pentru sport</t>
  </si>
  <si>
    <t>3240 fabricarea jocurilor si jucariilor</t>
  </si>
  <si>
    <t>3250 fabricarea de dispozitive, aparate si instrumente medicale stomatologice</t>
  </si>
  <si>
    <t>3291 fabricarea maturilor si periilor</t>
  </si>
  <si>
    <t>3299 fabricarea altor produse manufacturiere n.c.a.</t>
  </si>
  <si>
    <t>3311 repararea si intretinerea articolelor fabricate din metal</t>
  </si>
  <si>
    <t>3312 repararea si intretinerea masinilor</t>
  </si>
  <si>
    <t>3313 repararea si intretinerea echipamentelor electronice si optice</t>
  </si>
  <si>
    <t>3314 repararea si intretinerea echipamentelor electrice</t>
  </si>
  <si>
    <t>3315 repararea si intretinerea navelor si barcilor civile</t>
  </si>
  <si>
    <t>3316 repararea si intretinerea aeronavelor si navelor spatiale civile</t>
  </si>
  <si>
    <t>3317 repararea si intretinerea altor echipamente civile de transport n.c.a.</t>
  </si>
  <si>
    <t>3318 repararea si intretinerea vehiculelor militare de lupta, a navelor, vaselor, aeronavelor si navelor spatiale militare</t>
  </si>
  <si>
    <t>3319 repararea si intretinerea altor echipamente</t>
  </si>
  <si>
    <t>3320 instalarea masinilor si echipamentelor industriale</t>
  </si>
  <si>
    <t>3511 productia de energie electrica din resurse neregenerabile</t>
  </si>
  <si>
    <t>3512 productia de energie electrica din resurse regenerabile</t>
  </si>
  <si>
    <t>3513 transportul energiei electrice</t>
  </si>
  <si>
    <t>3514 distributia energiei electrice</t>
  </si>
  <si>
    <t>3515 comercializarea energiei electrice</t>
  </si>
  <si>
    <t>3516 depozitarea energiei electrice</t>
  </si>
  <si>
    <t>3521 productia gazelor</t>
  </si>
  <si>
    <t>3522 distributia combustibililor gazosi, prin conducte</t>
  </si>
  <si>
    <t>3523 comercializarea combustibililor gazosi, prin conducte</t>
  </si>
  <si>
    <t>3524 depozitarea gazelor, ca parte a serviciilor de furnizare</t>
  </si>
  <si>
    <t>3530 furnizarea de abur si aer conditionat</t>
  </si>
  <si>
    <t>3540 activitati ale agentilor si brokerilor din domeniul energiei electrice si al gazelor naturale</t>
  </si>
  <si>
    <t>3600 captarea, tratarea si distributia apei</t>
  </si>
  <si>
    <t>3700 colectarea si epurarea apelor uzate</t>
  </si>
  <si>
    <t>3811 colectarea deseurilor nepericuloase</t>
  </si>
  <si>
    <t>3812 colectarea deseurilor periculoase</t>
  </si>
  <si>
    <t>3821 recuperarea materialelor reciclabile</t>
  </si>
  <si>
    <t>3822 productia de energie (electrica sau termica) prin tratarea deseurilor (inclusiv prin incinerare)</t>
  </si>
  <si>
    <t>3823 alte activitati de tratare a deseurilor</t>
  </si>
  <si>
    <t>3831 incinerarea deseurilor fara productie de energie</t>
  </si>
  <si>
    <t>3832 activitati ale gropilor de gunoi sau ale depozitelor permanente de deseuri</t>
  </si>
  <si>
    <t>3833 alte activitati de eliminare a deseurilor</t>
  </si>
  <si>
    <t>3900 activitati si servicii de decontaminare</t>
  </si>
  <si>
    <t>4100 lucrari de constructii ale cladirilor rezidentiale si nerezidentiale</t>
  </si>
  <si>
    <t>4211 lucrari de constructii ale drumurilor si autostrazilor</t>
  </si>
  <si>
    <t>4212 lucrari de constructii ale cailor ferate de suprafata si subterane</t>
  </si>
  <si>
    <t>4213 constructia de poduri si tuneluri</t>
  </si>
  <si>
    <t>4221 lucrari de constructii ale proiectelor utilitare pentru fluide</t>
  </si>
  <si>
    <t>4222 lucrari de constructii ale proiectelor utilitare pentru electricitate si telecomunicatii</t>
  </si>
  <si>
    <t>4291 constructii hidrotehnice</t>
  </si>
  <si>
    <t>4299 lucrari de constructii ale altor proiecte ingineresti n.c.a.</t>
  </si>
  <si>
    <t>4311 lucrari de demolare a constructiilor</t>
  </si>
  <si>
    <t>4312 lucrari de pregatire a terenului</t>
  </si>
  <si>
    <t>4313 lucrari de foraj si sondaj pentru constructii</t>
  </si>
  <si>
    <t>4321 lucrari de instalatii electrice</t>
  </si>
  <si>
    <t>4322 lucrari de instalatii sanitare, de incalzire si de aer conditionat</t>
  </si>
  <si>
    <t>4323 lucrari de izolatii</t>
  </si>
  <si>
    <t>4324 alte lucrari de instalatii pentru constructii</t>
  </si>
  <si>
    <t>4331 lucrari de ipsoserie</t>
  </si>
  <si>
    <t>4332 lucrari de tamplarie si dulgherie</t>
  </si>
  <si>
    <t>4333 lucrari de pardosire si placare a peretilor</t>
  </si>
  <si>
    <t>4334 lucrari de vopsitorie, zugraveli si montari de geamuri</t>
  </si>
  <si>
    <t>4335 alte lucrari de finisare</t>
  </si>
  <si>
    <t>4341 lucrari de invelitori, sarpante si terase la constructii</t>
  </si>
  <si>
    <t>4342 alte lucrari speciale de constructii pentru cladiri</t>
  </si>
  <si>
    <t>4350 lucrari speciale de constructii pentru proiecte de geniu civil</t>
  </si>
  <si>
    <t>4360 servicii de intermediere pentru lucrari speciale de constructii</t>
  </si>
  <si>
    <t>4391 activitati de zidarie</t>
  </si>
  <si>
    <t>4399 alte lucrari speciale de constructii n.c.a.</t>
  </si>
  <si>
    <t>4611 intermedieri in comertul cu materii prime agricole, animale vii, materii prime textile si cu semifabricate</t>
  </si>
  <si>
    <t>4612 intermedieri in comertul cu combustibili, minereuri, metale si produse chimice pentru industrie</t>
  </si>
  <si>
    <t>4613 intermedieri in comertul cu material lemnos si materiale de constructii</t>
  </si>
  <si>
    <t>4614 intermedieri in comertul cu masini, echipamente industriale, nave si avioane</t>
  </si>
  <si>
    <t>4615 intermedieri in comertul cu mobila, articole de menaj si de fierarie</t>
  </si>
  <si>
    <t>4616 intermedieri in comertul cu textile, confectii din blana, incaltaminte si articole din piele</t>
  </si>
  <si>
    <t>4617 intermedieri in comertul cu produse alimentare, bauturi si tutun</t>
  </si>
  <si>
    <t>4618 intermedieri in comertul specializat in vanzarea produselor cu caracter specific n.c.a.</t>
  </si>
  <si>
    <t>4619 intermedieri in comertul cu produse diverse</t>
  </si>
  <si>
    <t>4621 comert cu ridicata al cerealelor, semintelor, furajelor si tutunului neprelucrat</t>
  </si>
  <si>
    <t>4622 comert cu ridicata al florilor si al plantelor</t>
  </si>
  <si>
    <t>4623 comert cu ridicata al animalelor vii</t>
  </si>
  <si>
    <t>4624 comert cu ridicata al blanurilor, pieilor brute si al pieilor prelucrate</t>
  </si>
  <si>
    <t>4631 comert cu ridicata al fructelor si legumelor</t>
  </si>
  <si>
    <t>4632 comert cu ridicata al carnii si produselor din carne, peste si produse din peste, crustacee si moluste</t>
  </si>
  <si>
    <t>4633 comert cu ridicata al produselor lactate, oualor, uleiurilor si grasimilor comestibile</t>
  </si>
  <si>
    <t>4634 comert cu ridicata al bauturilor</t>
  </si>
  <si>
    <t>4635 comert cu ridicata al produselor din tutun</t>
  </si>
  <si>
    <t>4636 comert cu ridicata al zaharului, ciocolatei si produselor zaharoase</t>
  </si>
  <si>
    <t>4637 comert cu ridicata cu cafea, ceai, cacao si condimente</t>
  </si>
  <si>
    <t>4638 comert cu ridicata specializat al altor alimente</t>
  </si>
  <si>
    <t>4639 comert cu ridicata nespecializat de produse alimentare, bauturi si tutun</t>
  </si>
  <si>
    <t>4641 comert cu ridicata al produselor textile</t>
  </si>
  <si>
    <t>4642 comert cu ridicata al imbracamintii si incaltamintei</t>
  </si>
  <si>
    <t>4643 comert cu ridicata al aparatelor electrice de uz gospodaresc, al aparatelor de radio si televizoarelor</t>
  </si>
  <si>
    <t>4644 comert cu ridicata al produselor din ceramica, sticlarie si produse de intretinere</t>
  </si>
  <si>
    <t>4645 comert cu ridicata al produselor cosmetice si de parfumerie</t>
  </si>
  <si>
    <t>4646 comert cu ridicata al produselor farmaceutice si medicale</t>
  </si>
  <si>
    <t>4647 comert cu ridicata al mobilei (inclusiv de birou si pentru magazine), covoarelor si al articolelor de iluminat</t>
  </si>
  <si>
    <t>4648 comert cu ridicata al ceasurilor si bijuteriilor</t>
  </si>
  <si>
    <t>4649 comert cu ridicata al altor bunuri de uz gospodaresc</t>
  </si>
  <si>
    <t>4650 comert cu ridicata al echipamentului informatic si de telecomunicatii</t>
  </si>
  <si>
    <t>4661 comert cu ridicata al masinilor agricole, echipamentelor si furniturilor</t>
  </si>
  <si>
    <t>4662 comert cu ridicata al masinilor-unelte</t>
  </si>
  <si>
    <t>4663 comert cu ridicata al masinilor pentru industria miniera si constructii</t>
  </si>
  <si>
    <t>4664 comert cu ridicata al altor masini si echipamente</t>
  </si>
  <si>
    <t>4671 comert cu ridicata al autovehiculelor</t>
  </si>
  <si>
    <t>4672 comert cu ridicata al pieselor si accesoriilor pentru autovehicule</t>
  </si>
  <si>
    <t>4673 comert cu ridicata al motocicletelor; comert cu ridicata al pieselor si accesoriilor pentru motociclete</t>
  </si>
  <si>
    <t>4681 comert cu ridicata al combustibililor solizi, lichizi si gazosi si al produselor derivate</t>
  </si>
  <si>
    <t>4682 comert cu ridicata al metalelor si minereurilor metalice</t>
  </si>
  <si>
    <t>4683 comert cu ridicata al materialului lemnos si al materialelor de constructie si echipamentelor sanitare</t>
  </si>
  <si>
    <t>4684 comert cu ridicata al echipamentelor si furniturilor de fierarie pentru instalatii sanitare si de incalzire</t>
  </si>
  <si>
    <t>4685 comert cu ridicata al produselor chimice</t>
  </si>
  <si>
    <t>4686 comert cu ridicata al altor produse intermediare</t>
  </si>
  <si>
    <t>4687 comert cu ridicata al deseurilor si resturilor</t>
  </si>
  <si>
    <t>4689 comert cu ridicata specializat al altor produse n.c.a.</t>
  </si>
  <si>
    <t>4690 comert cu ridicata nespecializat</t>
  </si>
  <si>
    <t>4711 comert cu amanuntul nespecializat, cu vanzare predominanta de produse alimentare, bauturi si tutun</t>
  </si>
  <si>
    <t>4712 comert cu amanuntul nespecializat, cu vanzare predominanta de produse nealimentare</t>
  </si>
  <si>
    <t>4721 comert cu amanuntul al fructelor si legumelor proaspete</t>
  </si>
  <si>
    <t>4722 comert cu amanuntul al carnii si al produselor din carne</t>
  </si>
  <si>
    <t>4723 comert cu amanuntul al pestelui, crustaceelor si molustelor</t>
  </si>
  <si>
    <t>4724 comert cu amanuntul al painii, produselor de patiserie si produselor zaharoase</t>
  </si>
  <si>
    <t>4725 comert cu amanuntul al bauturilor</t>
  </si>
  <si>
    <t>4726 comert cu amanuntul al produselor din tutun</t>
  </si>
  <si>
    <t>4727 comert cu amanuntul al altor produse alimentare</t>
  </si>
  <si>
    <t>4730 comert cu amanuntul al carburantilor pentru autovehicule</t>
  </si>
  <si>
    <t>4740 comert cu amanuntul al echipamentului informatic si de telecomunicatii</t>
  </si>
  <si>
    <t>4751 comert cu amanuntul al textilelor</t>
  </si>
  <si>
    <t>4752 comert cu amanuntul al articolelor de fierarie, al materialelor de constructii, al articolelor din sticla si al celor pentru vopsit</t>
  </si>
  <si>
    <t>4753 comert cu amanuntul al covoarelor, carpetelor, tapetelor si al altor acoperitoare de podea</t>
  </si>
  <si>
    <t>4754 comert cu amanuntul al articolelor si aparatelor electrocasnice</t>
  </si>
  <si>
    <t>4755 comert cu amanuntul al mobilei, al articolelor de iluminat si al altor articole de uz casnic n.c.a.</t>
  </si>
  <si>
    <t>4761 comert cu amanuntul al cartilor</t>
  </si>
  <si>
    <t>4762 comert cu amanuntul al ziarelor si articolelor de papetarie</t>
  </si>
  <si>
    <t>4763 comert cu amanuntul al echipamentelor sportive</t>
  </si>
  <si>
    <t>4764 comert cu amanuntul al jocurilor si jucariilor</t>
  </si>
  <si>
    <t>4769 comert cu amanuntul de bunuri culturale si recreative n.c.a.</t>
  </si>
  <si>
    <t>4771 comert cu amanuntul al imbracamintii</t>
  </si>
  <si>
    <t>4772 comert cu amanuntul al incaltamintei si articolelor din piele</t>
  </si>
  <si>
    <t>4773 comert cu amanuntul al produselor farmaceutice</t>
  </si>
  <si>
    <t>4774 comert cu amanuntul al articolelor medicale si ortopedice</t>
  </si>
  <si>
    <t>4775 comert cu amanuntul al produselor cosmetice si de parfumerie</t>
  </si>
  <si>
    <t>4776 comert cu amanuntul al florilor, plantelor si semintelor; comert cu amanuntul al animalelor de companie si al hranei pentru acestea</t>
  </si>
  <si>
    <t>4777 comert cu amanuntul al ceasurilor si bijuteriilor</t>
  </si>
  <si>
    <t>4778 comert cu amanuntul al altor bunuri noi</t>
  </si>
  <si>
    <t>4779 comert cu amanuntul al bunurilor de ocazie</t>
  </si>
  <si>
    <t>4781 comert cu amanuntul al autovehiculelor</t>
  </si>
  <si>
    <t>4782 comert cu amanuntul al pieselor si accesoriilor pentru autovehicule</t>
  </si>
  <si>
    <t>4783 comert cu amanuntul al motocicletelor; comert cu amanuntul al pieselor si accesoriilor pentru motociclete</t>
  </si>
  <si>
    <t>4791 intermedieri in comertul cu amanuntul nespecializat</t>
  </si>
  <si>
    <t>4792 intermedieri in comertul cu amanuntul specializat</t>
  </si>
  <si>
    <t>4911 transport de pasageri pe cai ferate grele/magistrale</t>
  </si>
  <si>
    <t>4912 alte transporturi de pasageri pe cai ferate usoare</t>
  </si>
  <si>
    <t>4920 transporturi de marfa pe calea ferata</t>
  </si>
  <si>
    <t>4931 transporturi terestre de pasageri, pe baza de grafic</t>
  </si>
  <si>
    <t>4932 transporturi terestre de pasageri, ocazionale</t>
  </si>
  <si>
    <t>4933 transporturi terestre de pasageri cu vehicule cu sofer, pe baza de comanda</t>
  </si>
  <si>
    <t>4934 transporturi de pasageri cu funiculare, teleferice si schilifturi</t>
  </si>
  <si>
    <t>4939 alte transporturi terestre de calatori n.c.a.</t>
  </si>
  <si>
    <t>4941 transporturi rutiere de marfuri</t>
  </si>
  <si>
    <t>4942 servicii de mutare</t>
  </si>
  <si>
    <t>4950 transporturi prin conducte</t>
  </si>
  <si>
    <t>5010 transporturi maritime si costiere de pasageri</t>
  </si>
  <si>
    <t>5020 transporturi maritime si costiere de marfa</t>
  </si>
  <si>
    <t>5030 transportul de pasageri pe cai navigabile interioare</t>
  </si>
  <si>
    <t>5040 transportul de marfa pe cai navigabile interioare</t>
  </si>
  <si>
    <t>5110 transporturi aeriene de pasageri</t>
  </si>
  <si>
    <t>5121 transporturi aeriene de marfa</t>
  </si>
  <si>
    <t>5122 transporturi spatiale</t>
  </si>
  <si>
    <t>5210 depozitari</t>
  </si>
  <si>
    <t>5221 activitati de servicii anexe pentru transporturi terestre</t>
  </si>
  <si>
    <t>5222 activitati de servicii anexe transporturilor pe apa</t>
  </si>
  <si>
    <t>5223 activitati de servicii anexe transporturilor aeriene</t>
  </si>
  <si>
    <t>5224 manipulari</t>
  </si>
  <si>
    <t>5225 activitati de servicii logistice pentru transporturi</t>
  </si>
  <si>
    <t>5226 alte activitati anexe transporturilor</t>
  </si>
  <si>
    <t>5231 activitati de intermediere pentru transportul de marfa</t>
  </si>
  <si>
    <t>5232 activitati de intermediere pentru transportul de pasageri</t>
  </si>
  <si>
    <t>5310 activitati postale desfasurate sub obligativitatea serviciului universal</t>
  </si>
  <si>
    <t>5320 alte activitati postale si de curier</t>
  </si>
  <si>
    <t>5330 servicii de intermediere pentru activitati postale si de curier</t>
  </si>
  <si>
    <t>5510 hoteluri si alte facilitati de cazare similare</t>
  </si>
  <si>
    <t>5520 facilitati de cazare pentru vacante si perioade de scurta durata</t>
  </si>
  <si>
    <t>5530 parcuri pentru rulote, campinguri si tabere</t>
  </si>
  <si>
    <t>5540 intermedieri pentru servicii de cazare</t>
  </si>
  <si>
    <t>5590 alte servicii de cazare</t>
  </si>
  <si>
    <t>5611 restaurante</t>
  </si>
  <si>
    <t>5612 activitati ale unitatilor mobile de alimentatie</t>
  </si>
  <si>
    <t>5621 activitati de alimentatie (catering) pentru evenimente</t>
  </si>
  <si>
    <t>5622 alte servicii de alimentatie n.c.a.</t>
  </si>
  <si>
    <t>5630 baruri si alte activitati de servire a bauturilor</t>
  </si>
  <si>
    <t>5640 intermedieri pentru servicii de alimentatie si de servire a bauturilor</t>
  </si>
  <si>
    <t>5811 activitati de editare a cartilor</t>
  </si>
  <si>
    <t>5812 activitati de editare a ziarelor</t>
  </si>
  <si>
    <t>5813 activitati de editare a revistelor si periodicelor</t>
  </si>
  <si>
    <t>5819 alte activitati de editare</t>
  </si>
  <si>
    <t>5821 activitati de editare a jocurilor de calculator</t>
  </si>
  <si>
    <t>5829 activitati de editare a altor produse software</t>
  </si>
  <si>
    <t>5911 activitati de productie cinematografica, video si de programe de televiziune</t>
  </si>
  <si>
    <t>5912 activitati postproductie cinematografica, video si de programe de televiziune</t>
  </si>
  <si>
    <t>5913 activitati de distributie a filmelor cinematografice, video si a programelor de televiziune</t>
  </si>
  <si>
    <t>5914 proiectia de filme cinematografice</t>
  </si>
  <si>
    <t>5920 activitati de realizare a inregistrarilor audio si activitati de editare muzicala</t>
  </si>
  <si>
    <t>6010 activitati de radiodifuziune, activitati de distributie de programe audio</t>
  </si>
  <si>
    <t>6020 activitati de difuzare a programelor de televiziune, activitati de distributie de programe video</t>
  </si>
  <si>
    <t>6031 activitati ale agentiilor de stiri</t>
  </si>
  <si>
    <t>6039 activitati de distributie a altor continuturi</t>
  </si>
  <si>
    <t>6110 activitati de telecomunicatii prin retele cu cablu, prin retele fara cablu si prin satelit</t>
  </si>
  <si>
    <t>6120 activitati de revanzare a serviciilor de telecomunicatii si servicii de intermediere pentru telecomunicatii</t>
  </si>
  <si>
    <t>6190 alte activitati de telecomunicatii</t>
  </si>
  <si>
    <t>6210 activitati de realizare a softului la comanda (software orientat client)</t>
  </si>
  <si>
    <t>6220 activitati de consultanta in tehnologia informatiei si de management (gestiune si exploatare) al mijloacelor de calcul</t>
  </si>
  <si>
    <t>6290 alte activitati de servicii privind tehnologia informatiei</t>
  </si>
  <si>
    <t>6310 prelucrarea datelor, administrarea paginilor web si activitati conexe</t>
  </si>
  <si>
    <t>6391 activitati ale portalurilor web</t>
  </si>
  <si>
    <t>6392 alte activitati de servicii informationale n.c.a.</t>
  </si>
  <si>
    <t>6411 activitati ale bancii centrale (nationale)</t>
  </si>
  <si>
    <t>6419 alte activitati de intermedieri monetare</t>
  </si>
  <si>
    <t>6421 activitati ale holdingurilor</t>
  </si>
  <si>
    <t>6422 activitati ale canalelor de finantare</t>
  </si>
  <si>
    <t>6431 activitati ale fondurilor de investitii de pe piata monetara si ale fondurilor de investitii din afara pietei monetare</t>
  </si>
  <si>
    <t>6432 fonduri mutuale si alte entitati financiare similare</t>
  </si>
  <si>
    <t>6491 leasing financiar</t>
  </si>
  <si>
    <t>6492 alte activitati de creditare</t>
  </si>
  <si>
    <t>6499 alte intermedieri financiare n.c.a., exceptand activitati de asigurari si fonduri de pensii</t>
  </si>
  <si>
    <t>6511 activitati de asigurari de viata</t>
  </si>
  <si>
    <t>6512 alte activitati de asigurari (exceptand asigurarile de viata)</t>
  </si>
  <si>
    <t>6520 activitati de reasigurare</t>
  </si>
  <si>
    <t>6530 activitati ale fondurilor de pensii (cu exceptia celor din sistemul public de asigurari sociale)</t>
  </si>
  <si>
    <t>6611 administrarea pietelor financiare</t>
  </si>
  <si>
    <t>6612 activitati de intermediere a tranzactiilor financiare</t>
  </si>
  <si>
    <t>6619 activitati auxiliare intermedierilor financiare, exceptand activitati de asigurari si fonduri de pensii</t>
  </si>
  <si>
    <t>6621 activitati de evaluare a riscului de asigurare si a pagubelor</t>
  </si>
  <si>
    <t>6622 activitati ale agentilor si brokerilor de asigurari</t>
  </si>
  <si>
    <t>6629 alte activitati auxiliare de asigurari si fonduri de pensii</t>
  </si>
  <si>
    <t>6630 activitati de administrare a fondurilor</t>
  </si>
  <si>
    <t>6811 cumpararea si vanzarea de bunuri imobiliare proprii</t>
  </si>
  <si>
    <t>6812 dezvoltare (promovare) imobiliara</t>
  </si>
  <si>
    <t>6820 inchirierea si subinchirierea bunurilor imobiliare proprii sau inchiriate</t>
  </si>
  <si>
    <t>6831 servicii de intermediere a tranzactiilor imobiliare</t>
  </si>
  <si>
    <t>6832 alte activitati pentru tranzactii imobiliare pe baza de comision sau contract</t>
  </si>
  <si>
    <t>6910 activitati juridice</t>
  </si>
  <si>
    <t>6920 activitati de contabilitate si audit financiar; consultanta in domeniul fiscal</t>
  </si>
  <si>
    <t>7010 activitati ale directiilor (centralelor), birourilor administrative centralizate</t>
  </si>
  <si>
    <t>7020 activitati de consultanta in afaceri si management</t>
  </si>
  <si>
    <t>7111 activitati de arhitectura</t>
  </si>
  <si>
    <t>7112 activitati de inginerie si consultanta tehnica legate de acestea</t>
  </si>
  <si>
    <t>7120 activitati de testari si analize tehnice</t>
  </si>
  <si>
    <t>7210 cercetare-dezvoltare in stiinte naturale si inginerie</t>
  </si>
  <si>
    <t>7220 cercetare-dezvoltare in stiinte sociale si umaniste</t>
  </si>
  <si>
    <t>7311 activitati ale agentiilor de publicitate</t>
  </si>
  <si>
    <t>7312 servicii de reprezentare media</t>
  </si>
  <si>
    <t>7320 activitati de studiere a pietei si de sondare a opiniei publice</t>
  </si>
  <si>
    <t>7330 activitati in domeniul relatiilor publice si al comunicarii</t>
  </si>
  <si>
    <t>7411 activitati de design industrial si vestimentar</t>
  </si>
  <si>
    <t>7412 design grafic si activitati de comunicare vizuala</t>
  </si>
  <si>
    <t>7413 activitati de design de interior</t>
  </si>
  <si>
    <t>7414 alte activitati de design specializat</t>
  </si>
  <si>
    <t>7420 activitati fotografice</t>
  </si>
  <si>
    <t>7430 activitati de traducere scrisa si orala (interpreti)</t>
  </si>
  <si>
    <t>7491 activitati de brokeraj in materie de brevete si servicii de marketing</t>
  </si>
  <si>
    <t>7499 alte activitati profesionale, stiintifice si tehnice n.c.a.</t>
  </si>
  <si>
    <t>7500 activitati veterinare</t>
  </si>
  <si>
    <t>7711 activitati de inchiriere si leasing cu autoturisme si autovehicule rutiere usoare</t>
  </si>
  <si>
    <t>7712 activitati de inchiriere si leasing cu autovehicule rutiere grele</t>
  </si>
  <si>
    <t>7721 activitati de inchiriere si leasing cu bunuri recreationale si echipament sportiv</t>
  </si>
  <si>
    <t>7722 activitati de inchiriere si leasing cu alte bunuri personale si gospodaresti n.c.a.</t>
  </si>
  <si>
    <t>7731 activitati de inchiriere si leasing cu masini si echipamente agricole</t>
  </si>
  <si>
    <t>7732 activitati de inchiriere si leasing cu masini si echipamente pentru constructii</t>
  </si>
  <si>
    <t>7733 activitati de inchiriere si leasing cu masini si echipamente de birou (inclusiv calculatoare)</t>
  </si>
  <si>
    <t>7734 activitati de inchiriere si leasing cu echipamente de transport pe apa</t>
  </si>
  <si>
    <t>7735 activitati de inchiriere si leasing cu echipamente de transport aerian</t>
  </si>
  <si>
    <t>7739 activitati de inchiriere si leasing cu alte masini, echipamente si bunuri tangibile n.c.a.</t>
  </si>
  <si>
    <t>7740 leasing cu bunuri intangibile (cu exceptia lucrarilor care fac obiectul drepturilor de autor)</t>
  </si>
  <si>
    <t>7751 servicii de intermediere pentru inchirierea si leasingul autoturismelor, autorulotelor si remorcilor</t>
  </si>
  <si>
    <t>7752 servicii de intermediere pentru inchirierea si leasingul altor bunuri corporale si bunuri intangibile (exceptand financiare)</t>
  </si>
  <si>
    <t>7810 activitati ale agentiilor de plasare a fortei de munca</t>
  </si>
  <si>
    <t>7820 activitati ale agentiilor de plasare temporara a fortei de munca si furnizarea altor resurse umane</t>
  </si>
  <si>
    <t>7911 activitati ale agentiilor turistice</t>
  </si>
  <si>
    <t>7912 activitati ale tur-operatorilor</t>
  </si>
  <si>
    <t>7990 alte servicii de rezervare si asistenta turistica</t>
  </si>
  <si>
    <t>8001 activitati de investigatii si servicii private de protectie</t>
  </si>
  <si>
    <t>8009 alte activitati de protectie n.c.a.</t>
  </si>
  <si>
    <t>8110 activitati de servicii-suport combinate</t>
  </si>
  <si>
    <t>8121 activitati generale de curatenie a cladirilor</t>
  </si>
  <si>
    <t>8122 activitati specializate de curatenie</t>
  </si>
  <si>
    <t>8123 alte activitati de curatenie</t>
  </si>
  <si>
    <t>8130 activitati de intretinere peisagistica</t>
  </si>
  <si>
    <t>8210 activitati de secretariat si servicii-suport</t>
  </si>
  <si>
    <t>8220 activitati ale centrelor de intermediere telefonica (call center)</t>
  </si>
  <si>
    <t>8230 activitati de organizare a expozitiilor, targurilor si congreselor</t>
  </si>
  <si>
    <t>8240 activitati de intermediere pentru servicii-suport pentru intreprinderi n.c.a.</t>
  </si>
  <si>
    <t>8291 activitati ale agentiilor de colectare si ale birourilor (oficiilor) de raportare a creditului</t>
  </si>
  <si>
    <t>8292 activitati de ambalare</t>
  </si>
  <si>
    <t>8299 alte activitati de servicii-suport pentru intreprinderi n.c.a.</t>
  </si>
  <si>
    <t>8411 activitati de administratie publica generala</t>
  </si>
  <si>
    <t>8412 reglementarea activitatilor organismelor care presteaza servicii in domeniul ingrijirii sanatatii, invatamantului, culturii si al altor activitati sociale, exceptand protectia sociala</t>
  </si>
  <si>
    <t>8413 reglementarea si eficientizarea activitatilor economice</t>
  </si>
  <si>
    <t>8421 activitati de afaceri externe</t>
  </si>
  <si>
    <t>8422 activitati de aparare nationala</t>
  </si>
  <si>
    <t>8423 activitati de justitie</t>
  </si>
  <si>
    <t>8424 activitati de ordine publica si de protectie civila</t>
  </si>
  <si>
    <t>8425 activitati de lupta impotriva incendiilor si de prevenire a acestora</t>
  </si>
  <si>
    <t>8430 activitati de protectie sociala obligatorie</t>
  </si>
  <si>
    <t>8510 invatamant prescolar</t>
  </si>
  <si>
    <t>8520 invatamant primar</t>
  </si>
  <si>
    <t>8531 invatamant secundar general</t>
  </si>
  <si>
    <t>8532 invatamant secundar, tehnic sau profesional</t>
  </si>
  <si>
    <t>8533 invatamant postsecundar, nonuniversitar</t>
  </si>
  <si>
    <t>8540 invatamant superior universitar</t>
  </si>
  <si>
    <t>8551 invatamant in domeniul sportiv si recreational</t>
  </si>
  <si>
    <t>8552 invatamant in domeniul cultural (muzica, teatru, dans, arte plastice etc.)</t>
  </si>
  <si>
    <t>8553 scoli de conducere (pilotaj)</t>
  </si>
  <si>
    <t>8559 alte forme de invatamant n.c.a.</t>
  </si>
  <si>
    <t>8561 activitati de intermediere pentru cursuri si tutori (indrumatori, profesori)</t>
  </si>
  <si>
    <t>8569 activitati de servicii-suport pentru invatamant</t>
  </si>
  <si>
    <t>8610 activitati de asistenta spitaliceasca</t>
  </si>
  <si>
    <t>8621 activitati de asistenta medicala generala</t>
  </si>
  <si>
    <t>8622 activitati de asistenta medicala specializata</t>
  </si>
  <si>
    <t>8623 activitati de asistenta stomatologica</t>
  </si>
  <si>
    <t>8691 servicii de diagnostic imagistic si activitati ale laboratoarelor medicale</t>
  </si>
  <si>
    <t>8692 transportul pacientilor cu ambulanta</t>
  </si>
  <si>
    <t>8693 activitati ale psihologilor si psihoterapeutilor, cu exceptia medicilor</t>
  </si>
  <si>
    <t>8694 activitati ale infirmierelor si moaselor</t>
  </si>
  <si>
    <t>8695 activitati de fizioterapie</t>
  </si>
  <si>
    <t>8696 activitati de medicina traditionala, complementara si alternativa</t>
  </si>
  <si>
    <t>8697 servicii de intermediere pentru servicii medicale, stomatologice si pentru alte servicii referitoare la sanatatea umana</t>
  </si>
  <si>
    <t>8699 alte activitati referitoare la sanatatea umana n.c.a.</t>
  </si>
  <si>
    <t>8710 activitati ale centrelor de ingrijire medicala</t>
  </si>
  <si>
    <t>8720 activitati ale centrelor de recuperare psihica si de dezintoxicare, exclusiv spitale</t>
  </si>
  <si>
    <t>8730 activitati ale caminelor de batrani si ale caminelor pentru persoane cu dizabilitati aflate in incapacitate de a se ingriji singure</t>
  </si>
  <si>
    <t>8791 activitati de intermediere pentru servicii de ingrijire la domiciliu</t>
  </si>
  <si>
    <t>8799 alte activitati de asistenta sociala, cu cazare n.c.a.</t>
  </si>
  <si>
    <t>8810 activitati de asistenta sociala, fara cazare, pentru batrani si pentru persoane cu dizabilitati aflate in incapacitate de a se ingriji singure</t>
  </si>
  <si>
    <t>8891 activitati de ingrijire zilnica pentru copii</t>
  </si>
  <si>
    <t>8899 alte activitati de asistenta sociala, fara cazare, n.c.a.</t>
  </si>
  <si>
    <t>9011 activitati de creatie literara si compozitie muzicala</t>
  </si>
  <si>
    <t>9012 activitati de creatie in domeniul artelor vizuale</t>
  </si>
  <si>
    <t>9013 alte activitati de creatie artistica</t>
  </si>
  <si>
    <t>9020 activitati de interpretare artistica (spectacole)</t>
  </si>
  <si>
    <t>9031 activitati de gestionare a salilor si amplasamentelor de spectacole</t>
  </si>
  <si>
    <t>9039 alte activitati-suport pentru creatie si interpretare artistica</t>
  </si>
  <si>
    <t>9111 activitati ale bibliotecilor</t>
  </si>
  <si>
    <t>9112 activitati ale arhivelor</t>
  </si>
  <si>
    <t>9121 activitati ale muzeelor si colectiilor</t>
  </si>
  <si>
    <t>9122 activitati ale siturilor si monumentelor istorice</t>
  </si>
  <si>
    <t>9130 activitati de conservare, restaurare si alte activitati-suport pentru patrimoniul cultural</t>
  </si>
  <si>
    <t>9141 activitati ale gradinilor botanice si zoologice</t>
  </si>
  <si>
    <t>9142 activitati ale rezervatiilor naturale</t>
  </si>
  <si>
    <t>9200 activitati de jocuri de noroc si pariuri</t>
  </si>
  <si>
    <t>9311 activitati ale bazelor sportive</t>
  </si>
  <si>
    <t>9312 activitati ale cluburilor sportive</t>
  </si>
  <si>
    <t>9313 activitati ale centrelor de fitness</t>
  </si>
  <si>
    <t>9319 alte activitati sportive n.c.a</t>
  </si>
  <si>
    <t>9321 activitati ale parcurilor tematice si de distractii</t>
  </si>
  <si>
    <t>9329 alte activitati recreative si distractive n.c.a.</t>
  </si>
  <si>
    <t>9411 activitati ale organizatiilor economice si patronale</t>
  </si>
  <si>
    <t>9412 activitati ale organizatiilor profesionale</t>
  </si>
  <si>
    <t>9420 activitati ale sindicatelor salariatilor</t>
  </si>
  <si>
    <t>9491 activitati ale organizatiilor religioase</t>
  </si>
  <si>
    <t>9492 activitati ale organizatiilor politice</t>
  </si>
  <si>
    <t>9499 activitati ale altor organizatii n.c.a.</t>
  </si>
  <si>
    <t>9510 repararea si intretinerea calculatoarelor si a echipamentelor de comunicatii</t>
  </si>
  <si>
    <t>9521 repararea si intretinerea aparatelor electronice de uz casnic</t>
  </si>
  <si>
    <t>9522 repararea si intretinerea dispozitivelor de uz gospodaresc si a echipamentelor pentru casa si gradina</t>
  </si>
  <si>
    <t>9523 repararea si intretinerea incaltamintei si a articolelor din piele</t>
  </si>
  <si>
    <t>9524 repararea si intretinerea mobilei si a furniturilor casnice</t>
  </si>
  <si>
    <t>9525 repararea si intretinerea ceasurilor si a bijuteriilor</t>
  </si>
  <si>
    <t>9529 repararea si intretinerea articolelor de uz personal si gospodaresc n.c.a.</t>
  </si>
  <si>
    <t>9531 repararea si intretinerea autovehiculelor</t>
  </si>
  <si>
    <t>9532 repararea si intretinerea motocicletelor</t>
  </si>
  <si>
    <t>9540 servicii de intermediere pentru repararea si intretinerea calculatoarelor, a articolelor personale si de uz gospodaresc, a autovehiculelor si motocicletelor</t>
  </si>
  <si>
    <t>9610 spalarea si curatarea articolelor textile si a produselor din blana</t>
  </si>
  <si>
    <t>9621 activitati de coafura si frizerie</t>
  </si>
  <si>
    <t>9622 activitati de tratament si infrumusetare</t>
  </si>
  <si>
    <t>9623 activitati ale centrelor spa, saunelor si bailor de abur</t>
  </si>
  <si>
    <t>9630 activitati de pompe funebre si similare</t>
  </si>
  <si>
    <t>9640 activitati de intermediere pentru servicii personale</t>
  </si>
  <si>
    <t>9691 activitati de servicii personale la domiciliu</t>
  </si>
  <si>
    <t>9699 alte servicii personale n.c.a.</t>
  </si>
  <si>
    <t>9700 activitati ale gospodariilor private in calitate de angajator de personal casnic</t>
  </si>
  <si>
    <t>9810 activitati ale gospodariilor private de producere de bunuri destinate consumului propriu</t>
  </si>
  <si>
    <t>9820 activitati ale gospodariilor private de producere de servicii pentru scopuri proprii</t>
  </si>
  <si>
    <t>9900 activitati ale organizatiilor si organismelor extrateritoriale</t>
  </si>
  <si>
    <t>Secțiunile CAEN Rev.3</t>
  </si>
  <si>
    <t>Cele 22 de secțiuni (A–V), cu diviziunile și numărul de clase. Ordinea și literele diferă de CAEN Rev.2.</t>
  </si>
  <si>
    <t>Denumire</t>
  </si>
  <si>
    <t>Diviziuni</t>
  </si>
  <si>
    <t>Nr. diviziuni</t>
  </si>
  <si>
    <t>Nr. grupe</t>
  </si>
  <si>
    <t>Nr. clase</t>
  </si>
  <si>
    <t>01–03</t>
  </si>
  <si>
    <t>05–09</t>
  </si>
  <si>
    <t>10–33</t>
  </si>
  <si>
    <t>36–39</t>
  </si>
  <si>
    <t>41–43</t>
  </si>
  <si>
    <t>46–47</t>
  </si>
  <si>
    <t>49–53</t>
  </si>
  <si>
    <t>55–56</t>
  </si>
  <si>
    <t>58–60</t>
  </si>
  <si>
    <t>61–63</t>
  </si>
  <si>
    <t>64–66</t>
  </si>
  <si>
    <t>69–75</t>
  </si>
  <si>
    <t>77–82</t>
  </si>
  <si>
    <t>86–88</t>
  </si>
  <si>
    <t>90–93</t>
  </si>
  <si>
    <t>94–96</t>
  </si>
  <si>
    <t>97–98</t>
  </si>
  <si>
    <t>Total</t>
  </si>
  <si>
    <t>DE REȚINUT</t>
  </si>
  <si>
    <t>CAEN Rev.3 a fost aprobată prin Ordinul INS nr. 377/2024 și se aplică din 1 ianuarie 2025. Corespunde nomenclatorului european NACE Rev.2.1.</t>
  </si>
  <si>
    <t>Perioada de tranziție din HG nr. 284/2025 (25 martie 2025 – 25 septembrie 2026) a fost prelungită prin HG nr. 788/2026: codurile din registrul comerțului se pot actualiza până la 1 aprilie 2027, timp în care sunt acceptate ambele versiuni.</t>
  </si>
  <si>
    <t>Unele coduri din Rev.2 nu mai există (de exemplu 6201, 7022, 5610), iar altele au același număr, dar altă denumire (de exemplu 4791). Verifică fiecare cod după denumire, nu doar după număr.</t>
  </si>
  <si>
    <t>Actualizarea se face prin cerere la ONRC (certificatul nou se eliberează gratuit). Potrivit ONRC, un PFA poate avea cel mult 5 clase CAEN, iar o întreprindere individuală cel mult 10.</t>
  </si>
  <si>
    <t>Caută codul CAEN</t>
  </si>
  <si>
    <t>Scrie un cuvânt din activitate (sau începutul lui) ori primele cifre ale codului. Diacriticele și literele mari nu contează.</t>
  </si>
  <si>
    <t>Caută:</t>
  </si>
  <si>
    <t>consultanta</t>
  </si>
  <si>
    <t>Exemple: soft, contabil, restaurant, coafur, transport marfuri, 4321, 62. Poți scrie până la trei cuvinte. Lista completă, cu filtre, e în foaia „Lista CAEN Rev.3”.</t>
  </si>
  <si>
    <t>Nr.</t>
  </si>
  <si>
    <t>Cod CAEN</t>
  </si>
  <si>
    <t>Denumirea activității (clasa)</t>
  </si>
  <si>
    <t>Codurile CAEN ale firmei mele</t>
  </si>
  <si>
    <t>Trece codurile din certificatul de înregistrare și activitățile pe care le faci efectiv. Modelul verifică fiecare cod în CAEN Rev.3 și semnalează problemele.</t>
  </si>
  <si>
    <t>Firma / PFA</t>
  </si>
  <si>
    <t>Exemplu Digital SRL</t>
  </si>
  <si>
    <t>Forma juridică</t>
  </si>
  <si>
    <t>SRL</t>
  </si>
  <si>
    <t>CUI</t>
  </si>
  <si>
    <t>RO45678912</t>
  </si>
  <si>
    <t>Data verificării</t>
  </si>
  <si>
    <t>VERIFICARE</t>
  </si>
  <si>
    <t>Coduri trecute</t>
  </si>
  <si>
    <t>Coduri principale (trebuie să fie 1)</t>
  </si>
  <si>
    <t>Coduri care nu există în CAEN Rev.3</t>
  </si>
  <si>
    <t>Activități neînregistrate la ONRC</t>
  </si>
  <si>
    <t>Rânduri cu alerte</t>
  </si>
  <si>
    <t>Tip</t>
  </si>
  <si>
    <t>Denumirea din certificat (opțional)</t>
  </si>
  <si>
    <t>Denumirea în CAEN Rev.3</t>
  </si>
  <si>
    <t>Activitatea pe care o faci efectiv</t>
  </si>
  <si>
    <t>Unde o desfășori</t>
  </si>
  <si>
    <t>Înregistrat la ONRC</t>
  </si>
  <si>
    <t>Data înregistrării / actualizării</t>
  </si>
  <si>
    <t>Alertă</t>
  </si>
  <si>
    <t>Principal</t>
  </si>
  <si>
    <t>Aplicații web și mobile pentru clienți</t>
  </si>
  <si>
    <t>Sediul social</t>
  </si>
  <si>
    <t>Da</t>
  </si>
  <si>
    <t>Secundar</t>
  </si>
  <si>
    <t>Administrare servere și mentenanță IT</t>
  </si>
  <si>
    <t>La sediul clienților</t>
  </si>
  <si>
    <t>7022</t>
  </si>
  <si>
    <t>Activități de consultanță pentru afaceri și management</t>
  </si>
  <si>
    <t>Consultanță pentru digitalizare</t>
  </si>
  <si>
    <t>Online / la distanță</t>
  </si>
  <si>
    <t>Comerț cu amănuntul prin intermediul caselor de comenzi sau prin Internet</t>
  </si>
  <si>
    <t>Vânzare online de licențe software</t>
  </si>
  <si>
    <t>Cursuri online de programare</t>
  </si>
  <si>
    <t>Nu</t>
  </si>
  <si>
    <t>Lista coduri CAEN Rev.3 – Excel cu căutare</t>
  </si>
  <si>
    <t>© 2026 Ray Moreno – modelexcel.ro</t>
  </si>
  <si>
    <t>Model gratuit: îl poți folosi și adapta în activitatea ta. Nu este permisă revânzarea lui sau publicarea pe alte site-uri.</t>
  </si>
  <si>
    <t>Instrucțiuni și alte modele: modelexcel.ro/coduri-caen/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</si>
</sst>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0"/>
      <color theme="1"/>
      <name val="Calibri"/>
      <family val="2"/>
    </font>
    <font>
      <b/>
      <sz val="16"/>
      <color rgb="FF37474F"/>
      <name val="Calibri"/>
      <family val="2"/>
    </font>
    <font>
      <i/>
      <sz val="10"/>
      <color rgb="FF5D6B64"/>
      <name val="Calibri"/>
      <family val="2"/>
    </font>
    <font>
      <b/>
      <sz val="10"/>
      <color theme="1"/>
      <name val="Calibri"/>
      <family val="2"/>
    </font>
    <font>
      <b/>
      <sz val="10"/>
      <color rgb="FFFFFFFF"/>
      <name val="Calibri"/>
      <family val="2"/>
    </font>
    <font>
      <sz val="10"/>
      <color rgb="FF5D6B64"/>
      <name val="Calibri"/>
      <family val="2"/>
    </font>
    <font>
      <b/>
      <sz val="10"/>
      <color rgb="FF37474F"/>
      <name val="Calibri"/>
      <family val="2"/>
    </font>
    <font>
      <b/>
      <sz val="12"/>
      <color theme="1"/>
      <name val="Calibri"/>
      <family val="2"/>
    </font>
    <font>
      <sz val="10"/>
      <color rgb="FFFFFFFF"/>
      <name val="Calibri"/>
      <family val="2"/>
    </font>
    <font>
      <b/>
      <sz val="11"/>
      <color theme="1"/>
      <name val="Calibri"/>
      <family val="2"/>
    </font>
    <font>
      <b/>
      <sz val="11"/>
      <color rgb="FF37474F"/>
      <name val="Calibri"/>
      <family val="2"/>
    </font>
    <font>
      <sz val="10"/>
      <color rgb="FFB4322A"/>
      <name val="Calibri"/>
      <family val="2"/>
    </font>
    <font>
      <b/>
      <sz val="14"/>
      <color theme="1"/>
      <name val="Calibri"/>
      <family val="2"/>
    </font>
    <font>
      <u/>
      <sz val="11"/>
      <color theme="10"/>
      <name val="Aptos Narrow"/>
      <family val="2"/>
      <scheme val="minor"/>
    </font>
    <font>
      <b/>
      <sz val="11"/>
      <color rgb="FF6D6D6D"/>
      <name val="Calibri"/>
      <family val="2"/>
    </font>
    <font>
      <i/>
      <sz val="11"/>
      <color rgb="FF6D6D6D"/>
      <name val="Calibri"/>
      <family val="2"/>
    </font>
  </fonts>
  <fills count="6">
    <fill>
      <patternFill patternType="none"/>
    </fill>
    <fill>
      <patternFill patternType="gray125"/>
    </fill>
    <fill>
      <patternFill patternType="solid">
        <fgColor rgb="FF37474F"/>
        <bgColor indexed="64"/>
      </patternFill>
    </fill>
    <fill>
      <patternFill patternType="solid">
        <fgColor rgb="FFECEEF2"/>
        <bgColor indexed="64"/>
      </patternFill>
    </fill>
    <fill>
      <patternFill patternType="solid">
        <fgColor rgb="FFF5FAFF"/>
        <bgColor indexed="64"/>
      </patternFill>
    </fill>
    <fill>
      <patternFill patternType="solid">
        <fgColor rgb="FFF2F2F2"/>
        <bgColor indexed="64"/>
      </patternFill>
    </fill>
  </fills>
  <borders count="4">
    <border>
      <left/>
      <right/>
      <top/>
      <bottom/>
      <diagonal/>
    </border>
    <border>
      <left style="thin">
        <color rgb="FFD2DCD9"/>
      </left>
      <right style="thin">
        <color rgb="FFD2DCD9"/>
      </right>
      <top style="thin">
        <color rgb="FFD2DCD9"/>
      </top>
      <bottom style="thin">
        <color rgb="FFD2DCD9"/>
      </bottom>
      <diagonal/>
    </border>
    <border>
      <left style="medium">
        <color rgb="FF37474F"/>
      </left>
      <right style="medium">
        <color rgb="FF37474F"/>
      </right>
      <top style="medium">
        <color rgb="FF37474F"/>
      </top>
      <bottom style="medium">
        <color rgb="FF37474F"/>
      </bottom>
      <diagonal/>
    </border>
    <border>
      <left style="thin">
        <color rgb="FFD2DCD9"/>
      </left>
      <right/>
      <top/>
      <bottom/>
      <diagonal/>
    </border>
  </borders>
  <cellStyleXfs count="2">
    <xf numFmtId="0" fontId="0" fillId="0" borderId="0"/>
    <xf numFmtId="0" fontId="14" fillId="0" borderId="0" applyNumberFormat="0" applyFill="0" applyBorder="0" applyAlignment="0" applyProtection="0"/>
  </cellStyleXfs>
  <cellXfs count="54">
    <xf numFmtId="0" fontId="0" fillId="0" borderId="0" xfId="0"/>
    <xf numFmtId="0" fontId="1" fillId="0" borderId="0" xfId="0" applyFont="1"/>
    <xf numFmtId="0" fontId="2" fillId="0" borderId="0" xfId="0" applyFont="1"/>
    <xf numFmtId="0" fontId="3" fillId="0" borderId="0" xfId="0" applyFont="1"/>
    <xf numFmtId="0" fontId="5" fillId="2" borderId="0" xfId="0" applyFont="1" applyFill="1" applyAlignment="1">
      <alignment horizontal="center" vertical="center" wrapText="1"/>
    </xf>
    <xf numFmtId="49" fontId="1" fillId="0" borderId="0" xfId="0" applyNumberFormat="1" applyFont="1" applyAlignment="1">
      <alignment vertical="top"/>
    </xf>
    <xf numFmtId="0" fontId="5" fillId="2" borderId="1" xfId="0" applyFont="1" applyFill="1" applyBorder="1" applyAlignment="1">
      <alignment horizontal="center" vertical="center" wrapText="1"/>
    </xf>
    <xf numFmtId="49" fontId="1" fillId="0" borderId="1" xfId="0" applyNumberFormat="1" applyFont="1" applyBorder="1" applyAlignment="1">
      <alignment horizontal="center" vertical="top"/>
    </xf>
    <xf numFmtId="49" fontId="6"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49" fontId="1" fillId="0" borderId="1" xfId="0" applyNumberFormat="1" applyFont="1" applyBorder="1" applyAlignment="1">
      <alignment vertical="top" wrapText="1"/>
    </xf>
    <xf numFmtId="0" fontId="7" fillId="0" borderId="1" xfId="0" applyFont="1" applyBorder="1" applyAlignment="1">
      <alignment horizontal="center" vertical="center"/>
    </xf>
    <xf numFmtId="0" fontId="1" fillId="0" borderId="1" xfId="0" applyFont="1" applyBorder="1" applyAlignment="1">
      <alignment vertical="center" wrapText="1"/>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1" fillId="0" borderId="0" xfId="0" applyFont="1" applyAlignment="1">
      <alignment vertical="top" wrapText="1"/>
    </xf>
    <xf numFmtId="49" fontId="8" fillId="4" borderId="2" xfId="0" applyNumberFormat="1" applyFont="1" applyFill="1" applyBorder="1" applyAlignment="1">
      <alignment vertical="center"/>
    </xf>
    <xf numFmtId="0" fontId="1" fillId="0" borderId="0" xfId="0" applyFont="1" applyAlignment="1">
      <alignment vertical="center"/>
    </xf>
    <xf numFmtId="0" fontId="3" fillId="0" borderId="0" xfId="0" applyFont="1" applyAlignment="1">
      <alignment vertical="center"/>
    </xf>
    <xf numFmtId="0" fontId="6" fillId="0" borderId="0" xfId="0" applyFont="1"/>
    <xf numFmtId="0" fontId="9" fillId="0" borderId="0" xfId="0" applyFont="1"/>
    <xf numFmtId="0" fontId="1" fillId="0" borderId="0" xfId="0" applyFont="1" applyAlignment="1">
      <alignment horizontal="center" vertical="top"/>
    </xf>
    <xf numFmtId="0" fontId="11" fillId="0" borderId="0" xfId="0" applyFont="1" applyAlignment="1">
      <alignment horizontal="center" vertical="top"/>
    </xf>
    <xf numFmtId="0" fontId="6" fillId="0" borderId="0" xfId="0" applyFont="1" applyAlignment="1">
      <alignment vertical="top" wrapText="1"/>
    </xf>
    <xf numFmtId="0" fontId="4" fillId="0" borderId="1" xfId="0" applyFont="1" applyBorder="1"/>
    <xf numFmtId="0" fontId="7" fillId="0" borderId="0" xfId="0" applyFont="1"/>
    <xf numFmtId="0" fontId="4" fillId="0" borderId="1" xfId="0" applyFont="1" applyBorder="1" applyAlignment="1">
      <alignment horizontal="center"/>
    </xf>
    <xf numFmtId="0" fontId="1" fillId="0" borderId="1" xfId="0" applyFont="1" applyBorder="1" applyAlignment="1">
      <alignment horizontal="center" vertical="top"/>
    </xf>
    <xf numFmtId="0" fontId="1" fillId="4" borderId="1" xfId="0" applyFont="1" applyFill="1" applyBorder="1" applyAlignment="1">
      <alignment horizontal="center" vertical="top"/>
    </xf>
    <xf numFmtId="49" fontId="10" fillId="4" borderId="1" xfId="0" applyNumberFormat="1" applyFont="1" applyFill="1" applyBorder="1" applyAlignment="1">
      <alignment horizontal="center" vertical="top"/>
    </xf>
    <xf numFmtId="0" fontId="1" fillId="4" borderId="1" xfId="0" applyFont="1" applyFill="1" applyBorder="1" applyAlignment="1">
      <alignment vertical="top" wrapText="1"/>
    </xf>
    <xf numFmtId="0" fontId="1" fillId="5" borderId="1" xfId="0" applyFont="1" applyFill="1" applyBorder="1" applyAlignment="1">
      <alignment vertical="top" wrapText="1"/>
    </xf>
    <xf numFmtId="0" fontId="1" fillId="5" borderId="1" xfId="0" applyFont="1" applyFill="1" applyBorder="1" applyAlignment="1">
      <alignment horizontal="center" vertical="top" wrapText="1"/>
    </xf>
    <xf numFmtId="0" fontId="1" fillId="4" borderId="1" xfId="0" applyFont="1" applyFill="1" applyBorder="1" applyAlignment="1">
      <alignment horizontal="center" vertical="top" wrapText="1"/>
    </xf>
    <xf numFmtId="14" fontId="1" fillId="4" borderId="1" xfId="0" applyNumberFormat="1" applyFont="1" applyFill="1" applyBorder="1" applyAlignment="1">
      <alignment horizontal="center" vertical="top" wrapText="1"/>
    </xf>
    <xf numFmtId="0" fontId="12" fillId="0" borderId="1" xfId="0" applyFont="1" applyBorder="1" applyAlignment="1">
      <alignment vertical="top" wrapText="1"/>
    </xf>
    <xf numFmtId="0" fontId="8" fillId="0" borderId="0" xfId="0" applyFont="1" applyAlignment="1">
      <alignment horizontal="right" vertical="center"/>
    </xf>
    <xf numFmtId="0" fontId="1" fillId="0" borderId="0" xfId="0" applyFont="1" applyAlignment="1">
      <alignment horizontal="right" vertical="center"/>
    </xf>
    <xf numFmtId="0" fontId="1" fillId="0" borderId="1" xfId="0" applyFont="1" applyBorder="1"/>
    <xf numFmtId="0" fontId="8" fillId="0" borderId="3" xfId="0" applyFont="1" applyBorder="1" applyAlignment="1">
      <alignment vertical="center" wrapText="1"/>
    </xf>
    <xf numFmtId="0" fontId="1" fillId="0" borderId="0" xfId="0" applyFont="1" applyAlignment="1">
      <alignment vertical="center" wrapText="1"/>
    </xf>
    <xf numFmtId="0" fontId="1" fillId="0" borderId="3" xfId="0" applyFont="1" applyBorder="1" applyAlignment="1">
      <alignment vertical="center" wrapText="1"/>
    </xf>
    <xf numFmtId="0" fontId="1" fillId="4" borderId="1" xfId="0" quotePrefix="1" applyFont="1" applyFill="1" applyBorder="1" applyAlignment="1">
      <alignment horizontal="left"/>
    </xf>
    <xf numFmtId="0" fontId="1" fillId="4" borderId="1" xfId="0" applyFont="1" applyFill="1" applyBorder="1" applyAlignment="1">
      <alignment horizontal="left"/>
    </xf>
    <xf numFmtId="14" fontId="1" fillId="4" borderId="1" xfId="0" applyNumberFormat="1" applyFont="1" applyFill="1" applyBorder="1" applyAlignment="1">
      <alignment horizontal="left"/>
    </xf>
    <xf numFmtId="0" fontId="7" fillId="0" borderId="0" xfId="0" applyFont="1" applyAlignment="1">
      <alignment vertical="top" wrapText="1"/>
    </xf>
    <xf numFmtId="0" fontId="1" fillId="0" borderId="0" xfId="0" applyFont="1" applyAlignment="1">
      <alignment vertical="top" wrapText="1"/>
    </xf>
    <xf numFmtId="0" fontId="13" fillId="0" borderId="0" xfId="0" applyFont="1"/>
    <xf numFmtId="0" fontId="15" fillId="0" borderId="0" xfId="0" applyFont="1" applyAlignment="1">
      <alignment horizontal="left"/>
    </xf>
    <xf numFmtId="0" fontId="16" fillId="0" borderId="0" xfId="0" applyFont="1" applyAlignment="1">
      <alignment horizontal="left"/>
    </xf>
    <xf numFmtId="0" fontId="14" fillId="0" borderId="0" xfId="1" applyFont="1" applyAlignment="1">
      <alignment horizontal="left"/>
    </xf>
  </cellXfs>
  <cellStyles count="2">
    <cellStyle name="Hipervínculo" xfId="1" builtinId="8"/>
    <cellStyle name="Normal" xfId="0" builtinId="0"/>
  </cellStyles>
  <dxfs count="7">
    <dxf>
      <font>
        <b/>
        <i val="0"/>
        <color rgb="FFB4322A"/>
      </font>
    </dxf>
    <dxf>
      <font>
        <color rgb="FFB4322A"/>
      </font>
      <fill>
        <patternFill>
          <bgColor rgb="FFFFE6E6"/>
        </patternFill>
      </fill>
    </dxf>
    <dxf>
      <font>
        <color rgb="FF327D2E"/>
      </font>
      <fill>
        <patternFill>
          <bgColor rgb="FFE8F5E5"/>
        </patternFill>
      </fill>
    </dxf>
    <dxf>
      <font>
        <b/>
        <i val="0"/>
        <color rgb="FFFFFFFF"/>
      </font>
      <fill>
        <patternFill>
          <bgColor rgb="FFB4322A"/>
        </patternFill>
      </fill>
    </dxf>
    <dxf>
      <font>
        <b/>
        <i val="0"/>
        <color rgb="FF37474F"/>
      </font>
    </dxf>
    <dxf>
      <fill>
        <patternFill>
          <bgColor rgb="FFECEEF2"/>
        </patternFill>
      </fill>
    </dxf>
    <dxf>
      <border>
        <left style="thin">
          <color rgb="FFD2DCD9"/>
        </left>
        <right style="thin">
          <color rgb="FFD2DCD9"/>
        </right>
        <top style="thin">
          <color rgb="FFD2DCD9"/>
        </top>
        <bottom style="thin">
          <color rgb="FFD2DCD9"/>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modelexcel.ro/coduri-ca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B781-BC33-48A7-9851-4AA3E1FB6591}">
  <sheetPr>
    <pageSetUpPr fitToPage="1"/>
  </sheetPr>
  <dimension ref="B1:ZZ1000"/>
  <sheetViews>
    <sheetView showGridLines="0" tabSelected="1" workbookViewId="0"/>
  </sheetViews>
  <sheetFormatPr baseColWidth="10" defaultRowHeight="12.75" x14ac:dyDescent="0.2"/>
  <cols>
    <col min="1" max="1" width="2.7109375" style="1" customWidth="1"/>
    <col min="2" max="2" width="5.7109375" style="1" customWidth="1"/>
    <col min="3" max="3" width="10.7109375" style="1" customWidth="1"/>
    <col min="4" max="4" width="52.7109375" style="1" customWidth="1"/>
    <col min="5" max="6" width="34.7109375" style="1" customWidth="1"/>
    <col min="7" max="7" width="8.7109375" style="1" customWidth="1"/>
    <col min="8" max="8" width="3.7109375" style="1" customWidth="1"/>
    <col min="9" max="11" width="6.7109375" style="1" customWidth="1"/>
    <col min="12" max="14" width="4.7109375" style="1" customWidth="1"/>
    <col min="15" max="16384" width="11.42578125" style="1"/>
  </cols>
  <sheetData>
    <row r="1" spans="2:14" ht="21" x14ac:dyDescent="0.35">
      <c r="B1" s="2" t="s">
        <v>2621</v>
      </c>
    </row>
    <row r="2" spans="2:14" x14ac:dyDescent="0.2">
      <c r="B2" s="3" t="s">
        <v>2622</v>
      </c>
    </row>
    <row r="3" spans="2:14" ht="13.5" thickBot="1" x14ac:dyDescent="0.25"/>
    <row r="4" spans="2:14" ht="21.95" customHeight="1" thickBot="1" x14ac:dyDescent="0.25">
      <c r="B4" s="39" t="s">
        <v>2623</v>
      </c>
      <c r="C4" s="40"/>
      <c r="D4" s="19" t="s">
        <v>2624</v>
      </c>
      <c r="E4" s="21" t="str">
        <f>IF(TRIM(D4)="","Scrie un cuvânt sau un cod.",IF(K4=0,"Niciun rezultat. Încearcă doar începutul cuvântului (ex.: construc, coafur, transport).",K4&amp;" rezultate"&amp;IF(K4&gt;60," (sunt afișate primele 60: restrânge căutarea)","")))</f>
        <v>4 rezultate</v>
      </c>
      <c r="F4" s="20"/>
      <c r="I4" s="23" t="str">
        <f>SUBSTITUTE(SUBSTITUTE(SUBSTITUTE(SUBSTITUTE(SUBSTITUTE(SUBSTITUTE(SUBSTITUTE(LOWER(TRIM(D4)),"ă","a"),"â","a"),"î","i"),"ș","s"),"ş","s"),"ț","t"),"ţ","t")</f>
        <v>consultanta</v>
      </c>
      <c r="J4" s="23" t="b">
        <f>AND(LEN(I4)&gt;0,ISNUMBER(--SUBSTITUTE(I4,".","")))</f>
        <v>0</v>
      </c>
      <c r="K4" s="23">
        <f>SUMPRODUCT(--((($J$4*(LEFT(ListaCod,LEN(SUBSTITUTE($I$4,".","")))=SUBSTITUTE($I$4,".","")))+((1-$J$4)*ISNUMBER(SEARCH($L$4,ListaCaut))*ISNUMBER(SEARCH($M$4,ListaCaut))*ISNUMBER(SEARCH($N$4,ListaCaut))))*(LEN($I$4)&gt;0)&gt;0))</f>
        <v>4</v>
      </c>
      <c r="L4" s="23" t="str">
        <f>TRIM(LEFT(SUBSTITUTE($I$4," ",REPT(" ",100)),100))</f>
        <v>consultanta</v>
      </c>
      <c r="M4" s="23" t="str">
        <f>TRIM(MID(SUBSTITUTE($I$4," ",REPT(" ",100)),101,100))</f>
        <v/>
      </c>
      <c r="N4" s="23" t="str">
        <f>TRIM(MID(SUBSTITUTE($I$4," ",REPT(" ",100)),201,100))</f>
        <v/>
      </c>
    </row>
    <row r="5" spans="2:14" x14ac:dyDescent="0.2">
      <c r="B5" s="22" t="s">
        <v>2625</v>
      </c>
      <c r="I5" s="23"/>
    </row>
    <row r="6" spans="2:14" x14ac:dyDescent="0.2">
      <c r="I6" s="23"/>
    </row>
    <row r="7" spans="2:14" x14ac:dyDescent="0.2">
      <c r="B7" s="4" t="s">
        <v>2626</v>
      </c>
      <c r="C7" s="4" t="s">
        <v>2627</v>
      </c>
      <c r="D7" s="4" t="s">
        <v>2628</v>
      </c>
      <c r="E7" s="4" t="s">
        <v>6</v>
      </c>
      <c r="F7" s="4" t="s">
        <v>4</v>
      </c>
      <c r="G7" s="4" t="s">
        <v>2</v>
      </c>
      <c r="I7" s="23"/>
    </row>
    <row r="8" spans="2:14" ht="51" x14ac:dyDescent="0.2">
      <c r="B8" s="24">
        <f t="shared" ref="B8:B39" si="0">IF(I8="","",ROW()-7)</f>
        <v>1</v>
      </c>
      <c r="C8" s="25" t="str">
        <f t="shared" ref="C8:C39" si="1">IF(I8="","",INDEX(ListaCod,I8))</f>
        <v>6220</v>
      </c>
      <c r="D8" s="18" t="str">
        <f t="shared" ref="D8:D39" si="2">IF(I8="","",INDEX(ListaDen,I8))</f>
        <v>Activități de consultanță în tehnologia informației și de management (gestiune și exploatare) al mijloacelor de calcul</v>
      </c>
      <c r="E8" s="26" t="str">
        <f t="shared" ref="E8:E39" si="3">IF(I8="","",INDEX(ListaGr,I8)&amp;" – "&amp;INDEX(ListaGrDen,I8))</f>
        <v>622 – Activități de consultanță în tehnologia informației și de management (gestiune și exploatare) al mijloacelor de calcul</v>
      </c>
      <c r="F8" s="26" t="str">
        <f t="shared" ref="F8:F39" si="4">IF(I8="","",INDEX(ListaDiv,I8)&amp;" – "&amp;INDEX(ListaDivDen,I8))</f>
        <v>62 – Activități de programare și activități de consultanță în tehnologia informației</v>
      </c>
      <c r="G8" s="24" t="str">
        <f t="shared" ref="G8:G39" si="5">IF(I8="","",INDEX(ListaSec,I8))</f>
        <v>K</v>
      </c>
      <c r="I8" s="23">
        <f t="shared" ref="I8:I39" si="6">IF(ROW()-7&gt;$K$4,"",_xlfn.AGGREGATE(15,6,(ROW(ListaCod)-4)/((($J$4*(LEFT(ListaCod,LEN(SUBSTITUTE($I$4,".","")))=SUBSTITUTE($I$4,".","")))+((1-$J$4)*ISNUMBER(SEARCH($L$4,ListaCaut))*ISNUMBER(SEARCH($M$4,ListaCaut))*ISNUMBER(SEARCH($N$4,ListaCaut))))*(LEN($I$4)&gt;0)&gt;0),ROW()-7))</f>
        <v>479</v>
      </c>
    </row>
    <row r="9" spans="2:14" ht="25.5" x14ac:dyDescent="0.2">
      <c r="B9" s="24">
        <f t="shared" si="0"/>
        <v>2</v>
      </c>
      <c r="C9" s="25" t="str">
        <f t="shared" si="1"/>
        <v>6920</v>
      </c>
      <c r="D9" s="18" t="str">
        <f t="shared" si="2"/>
        <v>Activități de contabilitate și audit financiar; consultanță în domeniul fiscal</v>
      </c>
      <c r="E9" s="26" t="str">
        <f t="shared" si="3"/>
        <v>692 – Activități de contabilitate și audit financiar; consultanță în domeniul fiscal</v>
      </c>
      <c r="F9" s="26" t="str">
        <f t="shared" si="4"/>
        <v>69 – Activități juridice și de contabilitate</v>
      </c>
      <c r="G9" s="24" t="str">
        <f t="shared" si="5"/>
        <v>N</v>
      </c>
      <c r="I9" s="23">
        <f t="shared" si="6"/>
        <v>510</v>
      </c>
    </row>
    <row r="10" spans="2:14" ht="51" x14ac:dyDescent="0.2">
      <c r="B10" s="24">
        <f t="shared" si="0"/>
        <v>3</v>
      </c>
      <c r="C10" s="25" t="str">
        <f t="shared" si="1"/>
        <v>7020</v>
      </c>
      <c r="D10" s="18" t="str">
        <f t="shared" si="2"/>
        <v>Activități de consultanță în afaceri și management</v>
      </c>
      <c r="E10" s="26" t="str">
        <f t="shared" si="3"/>
        <v>702 – Activități de consultanță în afaceri și management</v>
      </c>
      <c r="F10" s="26" t="str">
        <f t="shared" si="4"/>
        <v>70 – Activități ale direcțiilor (centralelor), birourilor administrative centralizate; activități de management și de consultanță în management</v>
      </c>
      <c r="G10" s="24" t="str">
        <f t="shared" si="5"/>
        <v>N</v>
      </c>
      <c r="I10" s="23">
        <f t="shared" si="6"/>
        <v>512</v>
      </c>
    </row>
    <row r="11" spans="2:14" ht="38.25" x14ac:dyDescent="0.2">
      <c r="B11" s="24">
        <f t="shared" si="0"/>
        <v>4</v>
      </c>
      <c r="C11" s="25" t="str">
        <f t="shared" si="1"/>
        <v>7112</v>
      </c>
      <c r="D11" s="18" t="str">
        <f t="shared" si="2"/>
        <v>Activități de inginerie și consultanță tehnică legate de acestea</v>
      </c>
      <c r="E11" s="26" t="str">
        <f t="shared" si="3"/>
        <v>711 – Activități de arhitectură, inginerie și servicii de consultanță tehnică legate de acestea</v>
      </c>
      <c r="F11" s="26" t="str">
        <f t="shared" si="4"/>
        <v>71 – Activități de arhitectură și inginerie; activități de testări și analiză tehnică</v>
      </c>
      <c r="G11" s="24" t="str">
        <f t="shared" si="5"/>
        <v>N</v>
      </c>
      <c r="I11" s="23">
        <f t="shared" si="6"/>
        <v>514</v>
      </c>
    </row>
    <row r="12" spans="2:14" ht="15" x14ac:dyDescent="0.2">
      <c r="B12" s="24" t="str">
        <f t="shared" si="0"/>
        <v/>
      </c>
      <c r="C12" s="25" t="str">
        <f t="shared" si="1"/>
        <v/>
      </c>
      <c r="D12" s="18" t="str">
        <f t="shared" si="2"/>
        <v/>
      </c>
      <c r="E12" s="26" t="str">
        <f t="shared" si="3"/>
        <v/>
      </c>
      <c r="F12" s="26" t="str">
        <f t="shared" si="4"/>
        <v/>
      </c>
      <c r="G12" s="24" t="str">
        <f t="shared" si="5"/>
        <v/>
      </c>
      <c r="I12" s="23" t="str">
        <f t="shared" si="6"/>
        <v/>
      </c>
    </row>
    <row r="13" spans="2:14" ht="15" x14ac:dyDescent="0.2">
      <c r="B13" s="24" t="str">
        <f t="shared" si="0"/>
        <v/>
      </c>
      <c r="C13" s="25" t="str">
        <f t="shared" si="1"/>
        <v/>
      </c>
      <c r="D13" s="18" t="str">
        <f t="shared" si="2"/>
        <v/>
      </c>
      <c r="E13" s="26" t="str">
        <f t="shared" si="3"/>
        <v/>
      </c>
      <c r="F13" s="26" t="str">
        <f t="shared" si="4"/>
        <v/>
      </c>
      <c r="G13" s="24" t="str">
        <f t="shared" si="5"/>
        <v/>
      </c>
      <c r="I13" s="23" t="str">
        <f t="shared" si="6"/>
        <v/>
      </c>
    </row>
    <row r="14" spans="2:14" ht="15" x14ac:dyDescent="0.2">
      <c r="B14" s="24" t="str">
        <f t="shared" si="0"/>
        <v/>
      </c>
      <c r="C14" s="25" t="str">
        <f t="shared" si="1"/>
        <v/>
      </c>
      <c r="D14" s="18" t="str">
        <f t="shared" si="2"/>
        <v/>
      </c>
      <c r="E14" s="26" t="str">
        <f t="shared" si="3"/>
        <v/>
      </c>
      <c r="F14" s="26" t="str">
        <f t="shared" si="4"/>
        <v/>
      </c>
      <c r="G14" s="24" t="str">
        <f t="shared" si="5"/>
        <v/>
      </c>
      <c r="I14" s="23" t="str">
        <f t="shared" si="6"/>
        <v/>
      </c>
    </row>
    <row r="15" spans="2:14" ht="15" x14ac:dyDescent="0.2">
      <c r="B15" s="24" t="str">
        <f t="shared" si="0"/>
        <v/>
      </c>
      <c r="C15" s="25" t="str">
        <f t="shared" si="1"/>
        <v/>
      </c>
      <c r="D15" s="18" t="str">
        <f t="shared" si="2"/>
        <v/>
      </c>
      <c r="E15" s="26" t="str">
        <f t="shared" si="3"/>
        <v/>
      </c>
      <c r="F15" s="26" t="str">
        <f t="shared" si="4"/>
        <v/>
      </c>
      <c r="G15" s="24" t="str">
        <f t="shared" si="5"/>
        <v/>
      </c>
      <c r="I15" s="23" t="str">
        <f t="shared" si="6"/>
        <v/>
      </c>
    </row>
    <row r="16" spans="2:14" ht="15" x14ac:dyDescent="0.2">
      <c r="B16" s="24" t="str">
        <f t="shared" si="0"/>
        <v/>
      </c>
      <c r="C16" s="25" t="str">
        <f t="shared" si="1"/>
        <v/>
      </c>
      <c r="D16" s="18" t="str">
        <f t="shared" si="2"/>
        <v/>
      </c>
      <c r="E16" s="26" t="str">
        <f t="shared" si="3"/>
        <v/>
      </c>
      <c r="F16" s="26" t="str">
        <f t="shared" si="4"/>
        <v/>
      </c>
      <c r="G16" s="24" t="str">
        <f t="shared" si="5"/>
        <v/>
      </c>
      <c r="I16" s="23" t="str">
        <f t="shared" si="6"/>
        <v/>
      </c>
    </row>
    <row r="17" spans="2:9" ht="15" x14ac:dyDescent="0.2">
      <c r="B17" s="24" t="str">
        <f t="shared" si="0"/>
        <v/>
      </c>
      <c r="C17" s="25" t="str">
        <f t="shared" si="1"/>
        <v/>
      </c>
      <c r="D17" s="18" t="str">
        <f t="shared" si="2"/>
        <v/>
      </c>
      <c r="E17" s="26" t="str">
        <f t="shared" si="3"/>
        <v/>
      </c>
      <c r="F17" s="26" t="str">
        <f t="shared" si="4"/>
        <v/>
      </c>
      <c r="G17" s="24" t="str">
        <f t="shared" si="5"/>
        <v/>
      </c>
      <c r="I17" s="23" t="str">
        <f t="shared" si="6"/>
        <v/>
      </c>
    </row>
    <row r="18" spans="2:9" ht="15" x14ac:dyDescent="0.2">
      <c r="B18" s="24" t="str">
        <f t="shared" si="0"/>
        <v/>
      </c>
      <c r="C18" s="25" t="str">
        <f t="shared" si="1"/>
        <v/>
      </c>
      <c r="D18" s="18" t="str">
        <f t="shared" si="2"/>
        <v/>
      </c>
      <c r="E18" s="26" t="str">
        <f t="shared" si="3"/>
        <v/>
      </c>
      <c r="F18" s="26" t="str">
        <f t="shared" si="4"/>
        <v/>
      </c>
      <c r="G18" s="24" t="str">
        <f t="shared" si="5"/>
        <v/>
      </c>
      <c r="I18" s="23" t="str">
        <f t="shared" si="6"/>
        <v/>
      </c>
    </row>
    <row r="19" spans="2:9" ht="15" x14ac:dyDescent="0.2">
      <c r="B19" s="24" t="str">
        <f t="shared" si="0"/>
        <v/>
      </c>
      <c r="C19" s="25" t="str">
        <f t="shared" si="1"/>
        <v/>
      </c>
      <c r="D19" s="18" t="str">
        <f t="shared" si="2"/>
        <v/>
      </c>
      <c r="E19" s="26" t="str">
        <f t="shared" si="3"/>
        <v/>
      </c>
      <c r="F19" s="26" t="str">
        <f t="shared" si="4"/>
        <v/>
      </c>
      <c r="G19" s="24" t="str">
        <f t="shared" si="5"/>
        <v/>
      </c>
      <c r="I19" s="23" t="str">
        <f t="shared" si="6"/>
        <v/>
      </c>
    </row>
    <row r="20" spans="2:9" ht="15" x14ac:dyDescent="0.2">
      <c r="B20" s="24" t="str">
        <f t="shared" si="0"/>
        <v/>
      </c>
      <c r="C20" s="25" t="str">
        <f t="shared" si="1"/>
        <v/>
      </c>
      <c r="D20" s="18" t="str">
        <f t="shared" si="2"/>
        <v/>
      </c>
      <c r="E20" s="26" t="str">
        <f t="shared" si="3"/>
        <v/>
      </c>
      <c r="F20" s="26" t="str">
        <f t="shared" si="4"/>
        <v/>
      </c>
      <c r="G20" s="24" t="str">
        <f t="shared" si="5"/>
        <v/>
      </c>
      <c r="I20" s="23" t="str">
        <f t="shared" si="6"/>
        <v/>
      </c>
    </row>
    <row r="21" spans="2:9" ht="15" x14ac:dyDescent="0.2">
      <c r="B21" s="24" t="str">
        <f t="shared" si="0"/>
        <v/>
      </c>
      <c r="C21" s="25" t="str">
        <f t="shared" si="1"/>
        <v/>
      </c>
      <c r="D21" s="18" t="str">
        <f t="shared" si="2"/>
        <v/>
      </c>
      <c r="E21" s="26" t="str">
        <f t="shared" si="3"/>
        <v/>
      </c>
      <c r="F21" s="26" t="str">
        <f t="shared" si="4"/>
        <v/>
      </c>
      <c r="G21" s="24" t="str">
        <f t="shared" si="5"/>
        <v/>
      </c>
      <c r="I21" s="23" t="str">
        <f t="shared" si="6"/>
        <v/>
      </c>
    </row>
    <row r="22" spans="2:9" ht="15" x14ac:dyDescent="0.2">
      <c r="B22" s="24" t="str">
        <f t="shared" si="0"/>
        <v/>
      </c>
      <c r="C22" s="25" t="str">
        <f t="shared" si="1"/>
        <v/>
      </c>
      <c r="D22" s="18" t="str">
        <f t="shared" si="2"/>
        <v/>
      </c>
      <c r="E22" s="26" t="str">
        <f t="shared" si="3"/>
        <v/>
      </c>
      <c r="F22" s="26" t="str">
        <f t="shared" si="4"/>
        <v/>
      </c>
      <c r="G22" s="24" t="str">
        <f t="shared" si="5"/>
        <v/>
      </c>
      <c r="I22" s="23" t="str">
        <f t="shared" si="6"/>
        <v/>
      </c>
    </row>
    <row r="23" spans="2:9" ht="15" x14ac:dyDescent="0.2">
      <c r="B23" s="24" t="str">
        <f t="shared" si="0"/>
        <v/>
      </c>
      <c r="C23" s="25" t="str">
        <f t="shared" si="1"/>
        <v/>
      </c>
      <c r="D23" s="18" t="str">
        <f t="shared" si="2"/>
        <v/>
      </c>
      <c r="E23" s="26" t="str">
        <f t="shared" si="3"/>
        <v/>
      </c>
      <c r="F23" s="26" t="str">
        <f t="shared" si="4"/>
        <v/>
      </c>
      <c r="G23" s="24" t="str">
        <f t="shared" si="5"/>
        <v/>
      </c>
      <c r="I23" s="23" t="str">
        <f t="shared" si="6"/>
        <v/>
      </c>
    </row>
    <row r="24" spans="2:9" ht="15" x14ac:dyDescent="0.2">
      <c r="B24" s="24" t="str">
        <f t="shared" si="0"/>
        <v/>
      </c>
      <c r="C24" s="25" t="str">
        <f t="shared" si="1"/>
        <v/>
      </c>
      <c r="D24" s="18" t="str">
        <f t="shared" si="2"/>
        <v/>
      </c>
      <c r="E24" s="26" t="str">
        <f t="shared" si="3"/>
        <v/>
      </c>
      <c r="F24" s="26" t="str">
        <f t="shared" si="4"/>
        <v/>
      </c>
      <c r="G24" s="24" t="str">
        <f t="shared" si="5"/>
        <v/>
      </c>
      <c r="I24" s="23" t="str">
        <f t="shared" si="6"/>
        <v/>
      </c>
    </row>
    <row r="25" spans="2:9" ht="15" x14ac:dyDescent="0.2">
      <c r="B25" s="24" t="str">
        <f t="shared" si="0"/>
        <v/>
      </c>
      <c r="C25" s="25" t="str">
        <f t="shared" si="1"/>
        <v/>
      </c>
      <c r="D25" s="18" t="str">
        <f t="shared" si="2"/>
        <v/>
      </c>
      <c r="E25" s="26" t="str">
        <f t="shared" si="3"/>
        <v/>
      </c>
      <c r="F25" s="26" t="str">
        <f t="shared" si="4"/>
        <v/>
      </c>
      <c r="G25" s="24" t="str">
        <f t="shared" si="5"/>
        <v/>
      </c>
      <c r="I25" s="23" t="str">
        <f t="shared" si="6"/>
        <v/>
      </c>
    </row>
    <row r="26" spans="2:9" ht="15" x14ac:dyDescent="0.2">
      <c r="B26" s="24" t="str">
        <f t="shared" si="0"/>
        <v/>
      </c>
      <c r="C26" s="25" t="str">
        <f t="shared" si="1"/>
        <v/>
      </c>
      <c r="D26" s="18" t="str">
        <f t="shared" si="2"/>
        <v/>
      </c>
      <c r="E26" s="26" t="str">
        <f t="shared" si="3"/>
        <v/>
      </c>
      <c r="F26" s="26" t="str">
        <f t="shared" si="4"/>
        <v/>
      </c>
      <c r="G26" s="24" t="str">
        <f t="shared" si="5"/>
        <v/>
      </c>
      <c r="I26" s="23" t="str">
        <f t="shared" si="6"/>
        <v/>
      </c>
    </row>
    <row r="27" spans="2:9" ht="15" x14ac:dyDescent="0.2">
      <c r="B27" s="24" t="str">
        <f t="shared" si="0"/>
        <v/>
      </c>
      <c r="C27" s="25" t="str">
        <f t="shared" si="1"/>
        <v/>
      </c>
      <c r="D27" s="18" t="str">
        <f t="shared" si="2"/>
        <v/>
      </c>
      <c r="E27" s="26" t="str">
        <f t="shared" si="3"/>
        <v/>
      </c>
      <c r="F27" s="26" t="str">
        <f t="shared" si="4"/>
        <v/>
      </c>
      <c r="G27" s="24" t="str">
        <f t="shared" si="5"/>
        <v/>
      </c>
      <c r="I27" s="23" t="str">
        <f t="shared" si="6"/>
        <v/>
      </c>
    </row>
    <row r="28" spans="2:9" ht="15" x14ac:dyDescent="0.2">
      <c r="B28" s="24" t="str">
        <f t="shared" si="0"/>
        <v/>
      </c>
      <c r="C28" s="25" t="str">
        <f t="shared" si="1"/>
        <v/>
      </c>
      <c r="D28" s="18" t="str">
        <f t="shared" si="2"/>
        <v/>
      </c>
      <c r="E28" s="26" t="str">
        <f t="shared" si="3"/>
        <v/>
      </c>
      <c r="F28" s="26" t="str">
        <f t="shared" si="4"/>
        <v/>
      </c>
      <c r="G28" s="24" t="str">
        <f t="shared" si="5"/>
        <v/>
      </c>
      <c r="I28" s="23" t="str">
        <f t="shared" si="6"/>
        <v/>
      </c>
    </row>
    <row r="29" spans="2:9" ht="15" x14ac:dyDescent="0.2">
      <c r="B29" s="24" t="str">
        <f t="shared" si="0"/>
        <v/>
      </c>
      <c r="C29" s="25" t="str">
        <f t="shared" si="1"/>
        <v/>
      </c>
      <c r="D29" s="18" t="str">
        <f t="shared" si="2"/>
        <v/>
      </c>
      <c r="E29" s="26" t="str">
        <f t="shared" si="3"/>
        <v/>
      </c>
      <c r="F29" s="26" t="str">
        <f t="shared" si="4"/>
        <v/>
      </c>
      <c r="G29" s="24" t="str">
        <f t="shared" si="5"/>
        <v/>
      </c>
      <c r="I29" s="23" t="str">
        <f t="shared" si="6"/>
        <v/>
      </c>
    </row>
    <row r="30" spans="2:9" ht="15" x14ac:dyDescent="0.2">
      <c r="B30" s="24" t="str">
        <f t="shared" si="0"/>
        <v/>
      </c>
      <c r="C30" s="25" t="str">
        <f t="shared" si="1"/>
        <v/>
      </c>
      <c r="D30" s="18" t="str">
        <f t="shared" si="2"/>
        <v/>
      </c>
      <c r="E30" s="26" t="str">
        <f t="shared" si="3"/>
        <v/>
      </c>
      <c r="F30" s="26" t="str">
        <f t="shared" si="4"/>
        <v/>
      </c>
      <c r="G30" s="24" t="str">
        <f t="shared" si="5"/>
        <v/>
      </c>
      <c r="I30" s="23" t="str">
        <f t="shared" si="6"/>
        <v/>
      </c>
    </row>
    <row r="31" spans="2:9" ht="15" x14ac:dyDescent="0.2">
      <c r="B31" s="24" t="str">
        <f t="shared" si="0"/>
        <v/>
      </c>
      <c r="C31" s="25" t="str">
        <f t="shared" si="1"/>
        <v/>
      </c>
      <c r="D31" s="18" t="str">
        <f t="shared" si="2"/>
        <v/>
      </c>
      <c r="E31" s="26" t="str">
        <f t="shared" si="3"/>
        <v/>
      </c>
      <c r="F31" s="26" t="str">
        <f t="shared" si="4"/>
        <v/>
      </c>
      <c r="G31" s="24" t="str">
        <f t="shared" si="5"/>
        <v/>
      </c>
      <c r="I31" s="23" t="str">
        <f t="shared" si="6"/>
        <v/>
      </c>
    </row>
    <row r="32" spans="2:9" ht="15" x14ac:dyDescent="0.2">
      <c r="B32" s="24" t="str">
        <f t="shared" si="0"/>
        <v/>
      </c>
      <c r="C32" s="25" t="str">
        <f t="shared" si="1"/>
        <v/>
      </c>
      <c r="D32" s="18" t="str">
        <f t="shared" si="2"/>
        <v/>
      </c>
      <c r="E32" s="26" t="str">
        <f t="shared" si="3"/>
        <v/>
      </c>
      <c r="F32" s="26" t="str">
        <f t="shared" si="4"/>
        <v/>
      </c>
      <c r="G32" s="24" t="str">
        <f t="shared" si="5"/>
        <v/>
      </c>
      <c r="I32" s="23" t="str">
        <f t="shared" si="6"/>
        <v/>
      </c>
    </row>
    <row r="33" spans="2:9" ht="15" x14ac:dyDescent="0.2">
      <c r="B33" s="24" t="str">
        <f t="shared" si="0"/>
        <v/>
      </c>
      <c r="C33" s="25" t="str">
        <f t="shared" si="1"/>
        <v/>
      </c>
      <c r="D33" s="18" t="str">
        <f t="shared" si="2"/>
        <v/>
      </c>
      <c r="E33" s="26" t="str">
        <f t="shared" si="3"/>
        <v/>
      </c>
      <c r="F33" s="26" t="str">
        <f t="shared" si="4"/>
        <v/>
      </c>
      <c r="G33" s="24" t="str">
        <f t="shared" si="5"/>
        <v/>
      </c>
      <c r="I33" s="23" t="str">
        <f t="shared" si="6"/>
        <v/>
      </c>
    </row>
    <row r="34" spans="2:9" ht="15" x14ac:dyDescent="0.2">
      <c r="B34" s="24" t="str">
        <f t="shared" si="0"/>
        <v/>
      </c>
      <c r="C34" s="25" t="str">
        <f t="shared" si="1"/>
        <v/>
      </c>
      <c r="D34" s="18" t="str">
        <f t="shared" si="2"/>
        <v/>
      </c>
      <c r="E34" s="26" t="str">
        <f t="shared" si="3"/>
        <v/>
      </c>
      <c r="F34" s="26" t="str">
        <f t="shared" si="4"/>
        <v/>
      </c>
      <c r="G34" s="24" t="str">
        <f t="shared" si="5"/>
        <v/>
      </c>
      <c r="I34" s="23" t="str">
        <f t="shared" si="6"/>
        <v/>
      </c>
    </row>
    <row r="35" spans="2:9" ht="15" x14ac:dyDescent="0.2">
      <c r="B35" s="24" t="str">
        <f t="shared" si="0"/>
        <v/>
      </c>
      <c r="C35" s="25" t="str">
        <f t="shared" si="1"/>
        <v/>
      </c>
      <c r="D35" s="18" t="str">
        <f t="shared" si="2"/>
        <v/>
      </c>
      <c r="E35" s="26" t="str">
        <f t="shared" si="3"/>
        <v/>
      </c>
      <c r="F35" s="26" t="str">
        <f t="shared" si="4"/>
        <v/>
      </c>
      <c r="G35" s="24" t="str">
        <f t="shared" si="5"/>
        <v/>
      </c>
      <c r="I35" s="23" t="str">
        <f t="shared" si="6"/>
        <v/>
      </c>
    </row>
    <row r="36" spans="2:9" ht="15" x14ac:dyDescent="0.2">
      <c r="B36" s="24" t="str">
        <f t="shared" si="0"/>
        <v/>
      </c>
      <c r="C36" s="25" t="str">
        <f t="shared" si="1"/>
        <v/>
      </c>
      <c r="D36" s="18" t="str">
        <f t="shared" si="2"/>
        <v/>
      </c>
      <c r="E36" s="26" t="str">
        <f t="shared" si="3"/>
        <v/>
      </c>
      <c r="F36" s="26" t="str">
        <f t="shared" si="4"/>
        <v/>
      </c>
      <c r="G36" s="24" t="str">
        <f t="shared" si="5"/>
        <v/>
      </c>
      <c r="I36" s="23" t="str">
        <f t="shared" si="6"/>
        <v/>
      </c>
    </row>
    <row r="37" spans="2:9" ht="15" x14ac:dyDescent="0.2">
      <c r="B37" s="24" t="str">
        <f t="shared" si="0"/>
        <v/>
      </c>
      <c r="C37" s="25" t="str">
        <f t="shared" si="1"/>
        <v/>
      </c>
      <c r="D37" s="18" t="str">
        <f t="shared" si="2"/>
        <v/>
      </c>
      <c r="E37" s="26" t="str">
        <f t="shared" si="3"/>
        <v/>
      </c>
      <c r="F37" s="26" t="str">
        <f t="shared" si="4"/>
        <v/>
      </c>
      <c r="G37" s="24" t="str">
        <f t="shared" si="5"/>
        <v/>
      </c>
      <c r="I37" s="23" t="str">
        <f t="shared" si="6"/>
        <v/>
      </c>
    </row>
    <row r="38" spans="2:9" ht="15" x14ac:dyDescent="0.2">
      <c r="B38" s="24" t="str">
        <f t="shared" si="0"/>
        <v/>
      </c>
      <c r="C38" s="25" t="str">
        <f t="shared" si="1"/>
        <v/>
      </c>
      <c r="D38" s="18" t="str">
        <f t="shared" si="2"/>
        <v/>
      </c>
      <c r="E38" s="26" t="str">
        <f t="shared" si="3"/>
        <v/>
      </c>
      <c r="F38" s="26" t="str">
        <f t="shared" si="4"/>
        <v/>
      </c>
      <c r="G38" s="24" t="str">
        <f t="shared" si="5"/>
        <v/>
      </c>
      <c r="I38" s="23" t="str">
        <f t="shared" si="6"/>
        <v/>
      </c>
    </row>
    <row r="39" spans="2:9" ht="15" x14ac:dyDescent="0.2">
      <c r="B39" s="24" t="str">
        <f t="shared" si="0"/>
        <v/>
      </c>
      <c r="C39" s="25" t="str">
        <f t="shared" si="1"/>
        <v/>
      </c>
      <c r="D39" s="18" t="str">
        <f t="shared" si="2"/>
        <v/>
      </c>
      <c r="E39" s="26" t="str">
        <f t="shared" si="3"/>
        <v/>
      </c>
      <c r="F39" s="26" t="str">
        <f t="shared" si="4"/>
        <v/>
      </c>
      <c r="G39" s="24" t="str">
        <f t="shared" si="5"/>
        <v/>
      </c>
      <c r="I39" s="23" t="str">
        <f t="shared" si="6"/>
        <v/>
      </c>
    </row>
    <row r="40" spans="2:9" ht="15" x14ac:dyDescent="0.2">
      <c r="B40" s="24" t="str">
        <f t="shared" ref="B40:B67" si="7">IF(I40="","",ROW()-7)</f>
        <v/>
      </c>
      <c r="C40" s="25" t="str">
        <f t="shared" ref="C40:C67" si="8">IF(I40="","",INDEX(ListaCod,I40))</f>
        <v/>
      </c>
      <c r="D40" s="18" t="str">
        <f t="shared" ref="D40:D67" si="9">IF(I40="","",INDEX(ListaDen,I40))</f>
        <v/>
      </c>
      <c r="E40" s="26" t="str">
        <f t="shared" ref="E40:E67" si="10">IF(I40="","",INDEX(ListaGr,I40)&amp;" – "&amp;INDEX(ListaGrDen,I40))</f>
        <v/>
      </c>
      <c r="F40" s="26" t="str">
        <f t="shared" ref="F40:F67" si="11">IF(I40="","",INDEX(ListaDiv,I40)&amp;" – "&amp;INDEX(ListaDivDen,I40))</f>
        <v/>
      </c>
      <c r="G40" s="24" t="str">
        <f t="shared" ref="G40:G67" si="12">IF(I40="","",INDEX(ListaSec,I40))</f>
        <v/>
      </c>
      <c r="I40" s="23" t="str">
        <f t="shared" ref="I40:I67" si="13">IF(ROW()-7&gt;$K$4,"",_xlfn.AGGREGATE(15,6,(ROW(ListaCod)-4)/((($J$4*(LEFT(ListaCod,LEN(SUBSTITUTE($I$4,".","")))=SUBSTITUTE($I$4,".","")))+((1-$J$4)*ISNUMBER(SEARCH($L$4,ListaCaut))*ISNUMBER(SEARCH($M$4,ListaCaut))*ISNUMBER(SEARCH($N$4,ListaCaut))))*(LEN($I$4)&gt;0)&gt;0),ROW()-7))</f>
        <v/>
      </c>
    </row>
    <row r="41" spans="2:9" ht="15" x14ac:dyDescent="0.2">
      <c r="B41" s="24" t="str">
        <f t="shared" si="7"/>
        <v/>
      </c>
      <c r="C41" s="25" t="str">
        <f t="shared" si="8"/>
        <v/>
      </c>
      <c r="D41" s="18" t="str">
        <f t="shared" si="9"/>
        <v/>
      </c>
      <c r="E41" s="26" t="str">
        <f t="shared" si="10"/>
        <v/>
      </c>
      <c r="F41" s="26" t="str">
        <f t="shared" si="11"/>
        <v/>
      </c>
      <c r="G41" s="24" t="str">
        <f t="shared" si="12"/>
        <v/>
      </c>
      <c r="I41" s="23" t="str">
        <f t="shared" si="13"/>
        <v/>
      </c>
    </row>
    <row r="42" spans="2:9" ht="15" x14ac:dyDescent="0.2">
      <c r="B42" s="24" t="str">
        <f t="shared" si="7"/>
        <v/>
      </c>
      <c r="C42" s="25" t="str">
        <f t="shared" si="8"/>
        <v/>
      </c>
      <c r="D42" s="18" t="str">
        <f t="shared" si="9"/>
        <v/>
      </c>
      <c r="E42" s="26" t="str">
        <f t="shared" si="10"/>
        <v/>
      </c>
      <c r="F42" s="26" t="str">
        <f t="shared" si="11"/>
        <v/>
      </c>
      <c r="G42" s="24" t="str">
        <f t="shared" si="12"/>
        <v/>
      </c>
      <c r="I42" s="23" t="str">
        <f t="shared" si="13"/>
        <v/>
      </c>
    </row>
    <row r="43" spans="2:9" ht="15" x14ac:dyDescent="0.2">
      <c r="B43" s="24" t="str">
        <f t="shared" si="7"/>
        <v/>
      </c>
      <c r="C43" s="25" t="str">
        <f t="shared" si="8"/>
        <v/>
      </c>
      <c r="D43" s="18" t="str">
        <f t="shared" si="9"/>
        <v/>
      </c>
      <c r="E43" s="26" t="str">
        <f t="shared" si="10"/>
        <v/>
      </c>
      <c r="F43" s="26" t="str">
        <f t="shared" si="11"/>
        <v/>
      </c>
      <c r="G43" s="24" t="str">
        <f t="shared" si="12"/>
        <v/>
      </c>
      <c r="I43" s="23" t="str">
        <f t="shared" si="13"/>
        <v/>
      </c>
    </row>
    <row r="44" spans="2:9" ht="15" x14ac:dyDescent="0.2">
      <c r="B44" s="24" t="str">
        <f t="shared" si="7"/>
        <v/>
      </c>
      <c r="C44" s="25" t="str">
        <f t="shared" si="8"/>
        <v/>
      </c>
      <c r="D44" s="18" t="str">
        <f t="shared" si="9"/>
        <v/>
      </c>
      <c r="E44" s="26" t="str">
        <f t="shared" si="10"/>
        <v/>
      </c>
      <c r="F44" s="26" t="str">
        <f t="shared" si="11"/>
        <v/>
      </c>
      <c r="G44" s="24" t="str">
        <f t="shared" si="12"/>
        <v/>
      </c>
      <c r="I44" s="23" t="str">
        <f t="shared" si="13"/>
        <v/>
      </c>
    </row>
    <row r="45" spans="2:9" ht="15" x14ac:dyDescent="0.2">
      <c r="B45" s="24" t="str">
        <f t="shared" si="7"/>
        <v/>
      </c>
      <c r="C45" s="25" t="str">
        <f t="shared" si="8"/>
        <v/>
      </c>
      <c r="D45" s="18" t="str">
        <f t="shared" si="9"/>
        <v/>
      </c>
      <c r="E45" s="26" t="str">
        <f t="shared" si="10"/>
        <v/>
      </c>
      <c r="F45" s="26" t="str">
        <f t="shared" si="11"/>
        <v/>
      </c>
      <c r="G45" s="24" t="str">
        <f t="shared" si="12"/>
        <v/>
      </c>
      <c r="I45" s="23" t="str">
        <f t="shared" si="13"/>
        <v/>
      </c>
    </row>
    <row r="46" spans="2:9" ht="15" x14ac:dyDescent="0.2">
      <c r="B46" s="24" t="str">
        <f t="shared" si="7"/>
        <v/>
      </c>
      <c r="C46" s="25" t="str">
        <f t="shared" si="8"/>
        <v/>
      </c>
      <c r="D46" s="18" t="str">
        <f t="shared" si="9"/>
        <v/>
      </c>
      <c r="E46" s="26" t="str">
        <f t="shared" si="10"/>
        <v/>
      </c>
      <c r="F46" s="26" t="str">
        <f t="shared" si="11"/>
        <v/>
      </c>
      <c r="G46" s="24" t="str">
        <f t="shared" si="12"/>
        <v/>
      </c>
      <c r="I46" s="23" t="str">
        <f t="shared" si="13"/>
        <v/>
      </c>
    </row>
    <row r="47" spans="2:9" ht="15" x14ac:dyDescent="0.2">
      <c r="B47" s="24" t="str">
        <f t="shared" si="7"/>
        <v/>
      </c>
      <c r="C47" s="25" t="str">
        <f t="shared" si="8"/>
        <v/>
      </c>
      <c r="D47" s="18" t="str">
        <f t="shared" si="9"/>
        <v/>
      </c>
      <c r="E47" s="26" t="str">
        <f t="shared" si="10"/>
        <v/>
      </c>
      <c r="F47" s="26" t="str">
        <f t="shared" si="11"/>
        <v/>
      </c>
      <c r="G47" s="24" t="str">
        <f t="shared" si="12"/>
        <v/>
      </c>
      <c r="I47" s="23" t="str">
        <f t="shared" si="13"/>
        <v/>
      </c>
    </row>
    <row r="48" spans="2:9" ht="15" x14ac:dyDescent="0.2">
      <c r="B48" s="24" t="str">
        <f t="shared" si="7"/>
        <v/>
      </c>
      <c r="C48" s="25" t="str">
        <f t="shared" si="8"/>
        <v/>
      </c>
      <c r="D48" s="18" t="str">
        <f t="shared" si="9"/>
        <v/>
      </c>
      <c r="E48" s="26" t="str">
        <f t="shared" si="10"/>
        <v/>
      </c>
      <c r="F48" s="26" t="str">
        <f t="shared" si="11"/>
        <v/>
      </c>
      <c r="G48" s="24" t="str">
        <f t="shared" si="12"/>
        <v/>
      </c>
      <c r="I48" s="23" t="str">
        <f t="shared" si="13"/>
        <v/>
      </c>
    </row>
    <row r="49" spans="2:9" ht="15" x14ac:dyDescent="0.2">
      <c r="B49" s="24" t="str">
        <f t="shared" si="7"/>
        <v/>
      </c>
      <c r="C49" s="25" t="str">
        <f t="shared" si="8"/>
        <v/>
      </c>
      <c r="D49" s="18" t="str">
        <f t="shared" si="9"/>
        <v/>
      </c>
      <c r="E49" s="26" t="str">
        <f t="shared" si="10"/>
        <v/>
      </c>
      <c r="F49" s="26" t="str">
        <f t="shared" si="11"/>
        <v/>
      </c>
      <c r="G49" s="24" t="str">
        <f t="shared" si="12"/>
        <v/>
      </c>
      <c r="I49" s="23" t="str">
        <f t="shared" si="13"/>
        <v/>
      </c>
    </row>
    <row r="50" spans="2:9" ht="15" x14ac:dyDescent="0.2">
      <c r="B50" s="24" t="str">
        <f t="shared" si="7"/>
        <v/>
      </c>
      <c r="C50" s="25" t="str">
        <f t="shared" si="8"/>
        <v/>
      </c>
      <c r="D50" s="18" t="str">
        <f t="shared" si="9"/>
        <v/>
      </c>
      <c r="E50" s="26" t="str">
        <f t="shared" si="10"/>
        <v/>
      </c>
      <c r="F50" s="26" t="str">
        <f t="shared" si="11"/>
        <v/>
      </c>
      <c r="G50" s="24" t="str">
        <f t="shared" si="12"/>
        <v/>
      </c>
      <c r="I50" s="23" t="str">
        <f t="shared" si="13"/>
        <v/>
      </c>
    </row>
    <row r="51" spans="2:9" ht="15" x14ac:dyDescent="0.2">
      <c r="B51" s="24" t="str">
        <f t="shared" si="7"/>
        <v/>
      </c>
      <c r="C51" s="25" t="str">
        <f t="shared" si="8"/>
        <v/>
      </c>
      <c r="D51" s="18" t="str">
        <f t="shared" si="9"/>
        <v/>
      </c>
      <c r="E51" s="26" t="str">
        <f t="shared" si="10"/>
        <v/>
      </c>
      <c r="F51" s="26" t="str">
        <f t="shared" si="11"/>
        <v/>
      </c>
      <c r="G51" s="24" t="str">
        <f t="shared" si="12"/>
        <v/>
      </c>
      <c r="I51" s="23" t="str">
        <f t="shared" si="13"/>
        <v/>
      </c>
    </row>
    <row r="52" spans="2:9" ht="15" x14ac:dyDescent="0.2">
      <c r="B52" s="24" t="str">
        <f t="shared" si="7"/>
        <v/>
      </c>
      <c r="C52" s="25" t="str">
        <f t="shared" si="8"/>
        <v/>
      </c>
      <c r="D52" s="18" t="str">
        <f t="shared" si="9"/>
        <v/>
      </c>
      <c r="E52" s="26" t="str">
        <f t="shared" si="10"/>
        <v/>
      </c>
      <c r="F52" s="26" t="str">
        <f t="shared" si="11"/>
        <v/>
      </c>
      <c r="G52" s="24" t="str">
        <f t="shared" si="12"/>
        <v/>
      </c>
      <c r="I52" s="23" t="str">
        <f t="shared" si="13"/>
        <v/>
      </c>
    </row>
    <row r="53" spans="2:9" ht="15" x14ac:dyDescent="0.2">
      <c r="B53" s="24" t="str">
        <f t="shared" si="7"/>
        <v/>
      </c>
      <c r="C53" s="25" t="str">
        <f t="shared" si="8"/>
        <v/>
      </c>
      <c r="D53" s="18" t="str">
        <f t="shared" si="9"/>
        <v/>
      </c>
      <c r="E53" s="26" t="str">
        <f t="shared" si="10"/>
        <v/>
      </c>
      <c r="F53" s="26" t="str">
        <f t="shared" si="11"/>
        <v/>
      </c>
      <c r="G53" s="24" t="str">
        <f t="shared" si="12"/>
        <v/>
      </c>
      <c r="I53" s="23" t="str">
        <f t="shared" si="13"/>
        <v/>
      </c>
    </row>
    <row r="54" spans="2:9" ht="15" x14ac:dyDescent="0.2">
      <c r="B54" s="24" t="str">
        <f t="shared" si="7"/>
        <v/>
      </c>
      <c r="C54" s="25" t="str">
        <f t="shared" si="8"/>
        <v/>
      </c>
      <c r="D54" s="18" t="str">
        <f t="shared" si="9"/>
        <v/>
      </c>
      <c r="E54" s="26" t="str">
        <f t="shared" si="10"/>
        <v/>
      </c>
      <c r="F54" s="26" t="str">
        <f t="shared" si="11"/>
        <v/>
      </c>
      <c r="G54" s="24" t="str">
        <f t="shared" si="12"/>
        <v/>
      </c>
      <c r="I54" s="23" t="str">
        <f t="shared" si="13"/>
        <v/>
      </c>
    </row>
    <row r="55" spans="2:9" ht="15" x14ac:dyDescent="0.2">
      <c r="B55" s="24" t="str">
        <f t="shared" si="7"/>
        <v/>
      </c>
      <c r="C55" s="25" t="str">
        <f t="shared" si="8"/>
        <v/>
      </c>
      <c r="D55" s="18" t="str">
        <f t="shared" si="9"/>
        <v/>
      </c>
      <c r="E55" s="26" t="str">
        <f t="shared" si="10"/>
        <v/>
      </c>
      <c r="F55" s="26" t="str">
        <f t="shared" si="11"/>
        <v/>
      </c>
      <c r="G55" s="24" t="str">
        <f t="shared" si="12"/>
        <v/>
      </c>
      <c r="I55" s="23" t="str">
        <f t="shared" si="13"/>
        <v/>
      </c>
    </row>
    <row r="56" spans="2:9" ht="15" x14ac:dyDescent="0.2">
      <c r="B56" s="24" t="str">
        <f t="shared" si="7"/>
        <v/>
      </c>
      <c r="C56" s="25" t="str">
        <f t="shared" si="8"/>
        <v/>
      </c>
      <c r="D56" s="18" t="str">
        <f t="shared" si="9"/>
        <v/>
      </c>
      <c r="E56" s="26" t="str">
        <f t="shared" si="10"/>
        <v/>
      </c>
      <c r="F56" s="26" t="str">
        <f t="shared" si="11"/>
        <v/>
      </c>
      <c r="G56" s="24" t="str">
        <f t="shared" si="12"/>
        <v/>
      </c>
      <c r="I56" s="23" t="str">
        <f t="shared" si="13"/>
        <v/>
      </c>
    </row>
    <row r="57" spans="2:9" ht="15" x14ac:dyDescent="0.2">
      <c r="B57" s="24" t="str">
        <f t="shared" si="7"/>
        <v/>
      </c>
      <c r="C57" s="25" t="str">
        <f t="shared" si="8"/>
        <v/>
      </c>
      <c r="D57" s="18" t="str">
        <f t="shared" si="9"/>
        <v/>
      </c>
      <c r="E57" s="26" t="str">
        <f t="shared" si="10"/>
        <v/>
      </c>
      <c r="F57" s="26" t="str">
        <f t="shared" si="11"/>
        <v/>
      </c>
      <c r="G57" s="24" t="str">
        <f t="shared" si="12"/>
        <v/>
      </c>
      <c r="I57" s="23" t="str">
        <f t="shared" si="13"/>
        <v/>
      </c>
    </row>
    <row r="58" spans="2:9" ht="15" x14ac:dyDescent="0.2">
      <c r="B58" s="24" t="str">
        <f t="shared" si="7"/>
        <v/>
      </c>
      <c r="C58" s="25" t="str">
        <f t="shared" si="8"/>
        <v/>
      </c>
      <c r="D58" s="18" t="str">
        <f t="shared" si="9"/>
        <v/>
      </c>
      <c r="E58" s="26" t="str">
        <f t="shared" si="10"/>
        <v/>
      </c>
      <c r="F58" s="26" t="str">
        <f t="shared" si="11"/>
        <v/>
      </c>
      <c r="G58" s="24" t="str">
        <f t="shared" si="12"/>
        <v/>
      </c>
      <c r="I58" s="23" t="str">
        <f t="shared" si="13"/>
        <v/>
      </c>
    </row>
    <row r="59" spans="2:9" ht="15" x14ac:dyDescent="0.2">
      <c r="B59" s="24" t="str">
        <f t="shared" si="7"/>
        <v/>
      </c>
      <c r="C59" s="25" t="str">
        <f t="shared" si="8"/>
        <v/>
      </c>
      <c r="D59" s="18" t="str">
        <f t="shared" si="9"/>
        <v/>
      </c>
      <c r="E59" s="26" t="str">
        <f t="shared" si="10"/>
        <v/>
      </c>
      <c r="F59" s="26" t="str">
        <f t="shared" si="11"/>
        <v/>
      </c>
      <c r="G59" s="24" t="str">
        <f t="shared" si="12"/>
        <v/>
      </c>
      <c r="I59" s="23" t="str">
        <f t="shared" si="13"/>
        <v/>
      </c>
    </row>
    <row r="60" spans="2:9" ht="15" x14ac:dyDescent="0.2">
      <c r="B60" s="24" t="str">
        <f t="shared" si="7"/>
        <v/>
      </c>
      <c r="C60" s="25" t="str">
        <f t="shared" si="8"/>
        <v/>
      </c>
      <c r="D60" s="18" t="str">
        <f t="shared" si="9"/>
        <v/>
      </c>
      <c r="E60" s="26" t="str">
        <f t="shared" si="10"/>
        <v/>
      </c>
      <c r="F60" s="26" t="str">
        <f t="shared" si="11"/>
        <v/>
      </c>
      <c r="G60" s="24" t="str">
        <f t="shared" si="12"/>
        <v/>
      </c>
      <c r="I60" s="23" t="str">
        <f t="shared" si="13"/>
        <v/>
      </c>
    </row>
    <row r="61" spans="2:9" ht="15" x14ac:dyDescent="0.2">
      <c r="B61" s="24" t="str">
        <f t="shared" si="7"/>
        <v/>
      </c>
      <c r="C61" s="25" t="str">
        <f t="shared" si="8"/>
        <v/>
      </c>
      <c r="D61" s="18" t="str">
        <f t="shared" si="9"/>
        <v/>
      </c>
      <c r="E61" s="26" t="str">
        <f t="shared" si="10"/>
        <v/>
      </c>
      <c r="F61" s="26" t="str">
        <f t="shared" si="11"/>
        <v/>
      </c>
      <c r="G61" s="24" t="str">
        <f t="shared" si="12"/>
        <v/>
      </c>
      <c r="I61" s="23" t="str">
        <f t="shared" si="13"/>
        <v/>
      </c>
    </row>
    <row r="62" spans="2:9" ht="15" x14ac:dyDescent="0.2">
      <c r="B62" s="24" t="str">
        <f t="shared" si="7"/>
        <v/>
      </c>
      <c r="C62" s="25" t="str">
        <f t="shared" si="8"/>
        <v/>
      </c>
      <c r="D62" s="18" t="str">
        <f t="shared" si="9"/>
        <v/>
      </c>
      <c r="E62" s="26" t="str">
        <f t="shared" si="10"/>
        <v/>
      </c>
      <c r="F62" s="26" t="str">
        <f t="shared" si="11"/>
        <v/>
      </c>
      <c r="G62" s="24" t="str">
        <f t="shared" si="12"/>
        <v/>
      </c>
      <c r="I62" s="23" t="str">
        <f t="shared" si="13"/>
        <v/>
      </c>
    </row>
    <row r="63" spans="2:9" ht="15" x14ac:dyDescent="0.2">
      <c r="B63" s="24" t="str">
        <f t="shared" si="7"/>
        <v/>
      </c>
      <c r="C63" s="25" t="str">
        <f t="shared" si="8"/>
        <v/>
      </c>
      <c r="D63" s="18" t="str">
        <f t="shared" si="9"/>
        <v/>
      </c>
      <c r="E63" s="26" t="str">
        <f t="shared" si="10"/>
        <v/>
      </c>
      <c r="F63" s="26" t="str">
        <f t="shared" si="11"/>
        <v/>
      </c>
      <c r="G63" s="24" t="str">
        <f t="shared" si="12"/>
        <v/>
      </c>
      <c r="I63" s="23" t="str">
        <f t="shared" si="13"/>
        <v/>
      </c>
    </row>
    <row r="64" spans="2:9" ht="15" x14ac:dyDescent="0.2">
      <c r="B64" s="24" t="str">
        <f t="shared" si="7"/>
        <v/>
      </c>
      <c r="C64" s="25" t="str">
        <f t="shared" si="8"/>
        <v/>
      </c>
      <c r="D64" s="18" t="str">
        <f t="shared" si="9"/>
        <v/>
      </c>
      <c r="E64" s="26" t="str">
        <f t="shared" si="10"/>
        <v/>
      </c>
      <c r="F64" s="26" t="str">
        <f t="shared" si="11"/>
        <v/>
      </c>
      <c r="G64" s="24" t="str">
        <f t="shared" si="12"/>
        <v/>
      </c>
      <c r="I64" s="23" t="str">
        <f t="shared" si="13"/>
        <v/>
      </c>
    </row>
    <row r="65" spans="2:9" ht="15" x14ac:dyDescent="0.2">
      <c r="B65" s="24" t="str">
        <f t="shared" si="7"/>
        <v/>
      </c>
      <c r="C65" s="25" t="str">
        <f t="shared" si="8"/>
        <v/>
      </c>
      <c r="D65" s="18" t="str">
        <f t="shared" si="9"/>
        <v/>
      </c>
      <c r="E65" s="26" t="str">
        <f t="shared" si="10"/>
        <v/>
      </c>
      <c r="F65" s="26" t="str">
        <f t="shared" si="11"/>
        <v/>
      </c>
      <c r="G65" s="24" t="str">
        <f t="shared" si="12"/>
        <v/>
      </c>
      <c r="I65" s="23" t="str">
        <f t="shared" si="13"/>
        <v/>
      </c>
    </row>
    <row r="66" spans="2:9" ht="15" x14ac:dyDescent="0.2">
      <c r="B66" s="24" t="str">
        <f t="shared" si="7"/>
        <v/>
      </c>
      <c r="C66" s="25" t="str">
        <f t="shared" si="8"/>
        <v/>
      </c>
      <c r="D66" s="18" t="str">
        <f t="shared" si="9"/>
        <v/>
      </c>
      <c r="E66" s="26" t="str">
        <f t="shared" si="10"/>
        <v/>
      </c>
      <c r="F66" s="26" t="str">
        <f t="shared" si="11"/>
        <v/>
      </c>
      <c r="G66" s="24" t="str">
        <f t="shared" si="12"/>
        <v/>
      </c>
      <c r="I66" s="23" t="str">
        <f t="shared" si="13"/>
        <v/>
      </c>
    </row>
    <row r="67" spans="2:9" ht="15" x14ac:dyDescent="0.2">
      <c r="B67" s="24" t="str">
        <f t="shared" si="7"/>
        <v/>
      </c>
      <c r="C67" s="25" t="str">
        <f t="shared" si="8"/>
        <v/>
      </c>
      <c r="D67" s="18" t="str">
        <f t="shared" si="9"/>
        <v/>
      </c>
      <c r="E67" s="26" t="str">
        <f t="shared" si="10"/>
        <v/>
      </c>
      <c r="F67" s="26" t="str">
        <f t="shared" si="11"/>
        <v/>
      </c>
      <c r="G67" s="24" t="str">
        <f t="shared" si="12"/>
        <v/>
      </c>
      <c r="I67" s="23" t="str">
        <f t="shared" si="13"/>
        <v/>
      </c>
    </row>
    <row r="1000" spans="702:702" ht="15" x14ac:dyDescent="0.25">
      <c r="ZZ1000"/>
    </row>
  </sheetData>
  <mergeCells count="1">
    <mergeCell ref="B4:C4"/>
  </mergeCells>
  <conditionalFormatting sqref="B8:G67">
    <cfRule type="expression" dxfId="6" priority="1" stopIfTrue="1">
      <formula>$C8&lt;&gt;""</formula>
    </cfRule>
    <cfRule type="expression" dxfId="5" priority="2" stopIfTrue="1">
      <formula>AND($C8&lt;&gt;"",MOD(ROW(),2)=0)</formula>
    </cfRule>
  </conditionalFormatting>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537D5-0698-4B5E-9441-CC1BF83207D3}">
  <sheetPr>
    <pageSetUpPr fitToPage="1"/>
  </sheetPr>
  <dimension ref="B1:ZZ1000"/>
  <sheetViews>
    <sheetView showGridLines="0" workbookViewId="0"/>
  </sheetViews>
  <sheetFormatPr baseColWidth="10" defaultRowHeight="12.75" x14ac:dyDescent="0.2"/>
  <cols>
    <col min="1" max="1" width="2.7109375" style="1" customWidth="1"/>
    <col min="2" max="2" width="15.7109375" style="1" customWidth="1"/>
    <col min="3" max="3" width="10.7109375" style="1" customWidth="1"/>
    <col min="4" max="4" width="9.7109375" style="1" customWidth="1"/>
    <col min="5" max="5" width="30.7109375" style="1" customWidth="1"/>
    <col min="6" max="6" width="34.7109375" style="1" customWidth="1"/>
    <col min="7" max="7" width="9.7109375" style="1" customWidth="1"/>
    <col min="8" max="8" width="26.7109375" style="1" customWidth="1"/>
    <col min="9" max="9" width="16.7109375" style="1" customWidth="1"/>
    <col min="10" max="10" width="11.7109375" style="1" customWidth="1"/>
    <col min="11" max="11" width="13.7109375" style="1" customWidth="1"/>
    <col min="12" max="12" width="40.7109375" style="1" customWidth="1"/>
    <col min="13" max="13" width="2.7109375" style="1" customWidth="1"/>
    <col min="14" max="15" width="5.7109375" style="1" customWidth="1"/>
    <col min="16" max="16384" width="11.42578125" style="1"/>
  </cols>
  <sheetData>
    <row r="1" spans="2:15" ht="21" x14ac:dyDescent="0.35">
      <c r="B1" s="2" t="s">
        <v>2629</v>
      </c>
    </row>
    <row r="2" spans="2:15" x14ac:dyDescent="0.2">
      <c r="B2" s="3" t="s">
        <v>2630</v>
      </c>
    </row>
    <row r="4" spans="2:15" x14ac:dyDescent="0.2">
      <c r="B4" s="27" t="s">
        <v>2631</v>
      </c>
      <c r="C4" s="45" t="s">
        <v>2632</v>
      </c>
      <c r="D4" s="46"/>
      <c r="F4" s="28" t="s">
        <v>2638</v>
      </c>
    </row>
    <row r="5" spans="2:15" x14ac:dyDescent="0.2">
      <c r="B5" s="27" t="s">
        <v>2633</v>
      </c>
      <c r="C5" s="45" t="s">
        <v>2634</v>
      </c>
      <c r="D5" s="46"/>
      <c r="F5" s="41" t="s">
        <v>2639</v>
      </c>
      <c r="G5" s="41"/>
      <c r="H5" s="29">
        <f>SUMPRODUCT(--(TRIM(D12:D41&amp;"")&lt;&gt;""))</f>
        <v>6</v>
      </c>
      <c r="I5" s="42" t="str">
        <f>IF(H5=0,"Trece codurile mai jos.",IF(AND(H6=1,H9=0,NOT(AND(C5="PFA",H5&gt;5)),NOT(AND(C5="II",H5&gt;10))),"✔ Codurile sunt în regulă.","⚠ "&amp;IF(H6&lt;&gt;1,"Trebuie să existe un singur cod principal. ","")&amp;IF(AND(C5="PFA",H5&gt;5),"Un PFA poate avea cel mult 5 clase CAEN. ","")&amp;IF(AND(C5="II",H5&gt;10),"O întreprindere individuală poate avea cel mult 10 clase CAEN. ","")&amp;IF(H9&gt;0,H9&amp;" rânduri de verificat (vezi coloana Alertă).","")))</f>
        <v>⚠ 4 rânduri de verificat (vezi coloana Alertă).</v>
      </c>
      <c r="J5" s="43"/>
      <c r="K5" s="43"/>
      <c r="L5" s="43"/>
    </row>
    <row r="6" spans="2:15" x14ac:dyDescent="0.2">
      <c r="B6" s="27" t="s">
        <v>2635</v>
      </c>
      <c r="C6" s="45" t="s">
        <v>2636</v>
      </c>
      <c r="D6" s="46"/>
      <c r="F6" s="41" t="s">
        <v>2640</v>
      </c>
      <c r="G6" s="41"/>
      <c r="H6" s="29">
        <f>COUNTIF(C12:C41,"Principal")</f>
        <v>1</v>
      </c>
      <c r="I6" s="44"/>
      <c r="J6" s="43"/>
      <c r="K6" s="43"/>
      <c r="L6" s="43"/>
    </row>
    <row r="7" spans="2:15" x14ac:dyDescent="0.2">
      <c r="B7" s="27" t="s">
        <v>2637</v>
      </c>
      <c r="C7" s="47">
        <f ca="1">TODAY()</f>
        <v>46309</v>
      </c>
      <c r="D7" s="46"/>
      <c r="F7" s="41" t="s">
        <v>2641</v>
      </c>
      <c r="G7" s="41"/>
      <c r="H7" s="29">
        <f>COUNTIF(F12:F41,"Cod inexistent*")</f>
        <v>1</v>
      </c>
    </row>
    <row r="8" spans="2:15" x14ac:dyDescent="0.2">
      <c r="F8" s="41" t="s">
        <v>2642</v>
      </c>
      <c r="G8" s="41"/>
      <c r="H8" s="29">
        <f>COUNTIFS(I12:I41,"?*",J12:J41,"Nu")</f>
        <v>1</v>
      </c>
    </row>
    <row r="9" spans="2:15" x14ac:dyDescent="0.2">
      <c r="F9" s="41" t="s">
        <v>2643</v>
      </c>
      <c r="G9" s="41"/>
      <c r="H9" s="29">
        <f>COUNTIF(L12:L41,"?*")</f>
        <v>4</v>
      </c>
    </row>
    <row r="11" spans="2:15" ht="32.1" customHeight="1" x14ac:dyDescent="0.2">
      <c r="B11" s="6" t="s">
        <v>2626</v>
      </c>
      <c r="C11" s="6" t="s">
        <v>2644</v>
      </c>
      <c r="D11" s="6" t="s">
        <v>2627</v>
      </c>
      <c r="E11" s="6" t="s">
        <v>2645</v>
      </c>
      <c r="F11" s="6" t="s">
        <v>2646</v>
      </c>
      <c r="G11" s="6" t="s">
        <v>2</v>
      </c>
      <c r="H11" s="6" t="s">
        <v>2647</v>
      </c>
      <c r="I11" s="6" t="s">
        <v>2648</v>
      </c>
      <c r="J11" s="6" t="s">
        <v>2649</v>
      </c>
      <c r="K11" s="6" t="s">
        <v>2650</v>
      </c>
      <c r="L11" s="6" t="s">
        <v>2651</v>
      </c>
    </row>
    <row r="12" spans="2:15" ht="25.5" x14ac:dyDescent="0.2">
      <c r="B12" s="30">
        <f>IF(N12="","",COUNTIF($N$12:N12,"?*"))</f>
        <v>1</v>
      </c>
      <c r="C12" s="31" t="s">
        <v>2652</v>
      </c>
      <c r="D12" s="32" t="s">
        <v>1262</v>
      </c>
      <c r="E12" s="33" t="s">
        <v>1818</v>
      </c>
      <c r="F12" s="34" t="str">
        <f t="shared" ref="F12:F41" si="0">IF(N12="","",IF(O12=0,"Cod inexistent în CAEN Rev.3",INDEX(ListaDen,O12)))</f>
        <v>Activități de realizare a softului la comandă (software orientat client)</v>
      </c>
      <c r="G12" s="35" t="str">
        <f t="shared" ref="G12:G41" si="1">IF(N12="","",IF(O12=0,"–",INDEX(ListaSec,O12)))</f>
        <v>K</v>
      </c>
      <c r="H12" s="33" t="s">
        <v>2653</v>
      </c>
      <c r="I12" s="33" t="s">
        <v>2654</v>
      </c>
      <c r="J12" s="36" t="s">
        <v>2655</v>
      </c>
      <c r="K12" s="37">
        <f>DATE(2026,3,18)</f>
        <v>46099</v>
      </c>
      <c r="L12" s="38" t="str">
        <f t="shared" ref="L12:L41" si="2">IF(N12="","",TRIM(IF(LEN(N12)&lt;&gt;4,"Codul CAEN are 4 cifre. ","")&amp;IF(AND(LEN(N12)=4,O12=0),"Codul nu există în Rev.3 (probabil e un cod Rev.2): caută activitatea în foaia Caută cod și actualizează-l la ONRC. ","")&amp;IF(COUNTIF($N$12:$N$41,N12)&gt;1,"Cod trecut de două ori. ","")&amp;IF(C12="","Alege tipul (principal sau secundar). ","")&amp;IF(AND(O12&gt;0,TRIM(E12)&lt;&gt;""),IF(SUBSTITUTE(SUBSTITUTE(SUBSTITUTE(SUBSTITUTE(SUBSTITUTE(SUBSTITUTE(SUBSTITUTE(LOWER(TRIM(E12)),"ă","a"),"â","a"),"î","i"),"ș","s"),"ş","s"),"ț","t"),"ţ","t")&lt;&gt;SUBSTITUTE(SUBSTITUTE(SUBSTITUTE(SUBSTITUTE(SUBSTITUTE(SUBSTITUTE(SUBSTITUTE(LOWER(TRIM(INDEX(ListaDen,O12))),"ă","a"),"â","a"),"î","i"),"ș","s"),"ş","s"),"ț","t"),"ţ","t"),"Denumirea s-a schimbat față de certificat: verifică dacă activitatea ta mai corespunde codului. ",""),"")&amp;IF(J12="Nu","Activitatea nu e înregistrată la ONRC: actualizează obiectul de activitate înainte să o desfășori. ","")&amp;IF(AND(J12="Da",TRIM(H12)=""),"Cod înregistrat fără activitate efectivă: verifică dacă îl mai folosești. ","")))</f>
        <v/>
      </c>
      <c r="N12" s="23" t="str">
        <f t="shared" ref="N12:N41" si="3">IF(TRIM(D12&amp;"")="","",IF(ISNUMBER(D12),TEXT(D12,"0000"),SUBSTITUTE(SUBSTITUTE(TRIM(D12),".","")," ","")))</f>
        <v>6210</v>
      </c>
      <c r="O12" s="23">
        <f t="shared" ref="O12:O41" si="4">IF(N12="","",IFERROR(MATCH(N12,ListaCod,0),0))</f>
        <v>478</v>
      </c>
    </row>
    <row r="13" spans="2:15" ht="51" x14ac:dyDescent="0.2">
      <c r="B13" s="30">
        <f>IF(N13="","",COUNTIF($N$12:N13,"?*"))</f>
        <v>2</v>
      </c>
      <c r="C13" s="31" t="s">
        <v>2656</v>
      </c>
      <c r="D13" s="32" t="s">
        <v>1263</v>
      </c>
      <c r="E13" s="33" t="s">
        <v>695</v>
      </c>
      <c r="F13" s="34" t="str">
        <f t="shared" si="0"/>
        <v>Activități de consultanță în tehnologia informației și de management (gestiune și exploatare) al mijloacelor de calcul</v>
      </c>
      <c r="G13" s="35" t="str">
        <f t="shared" si="1"/>
        <v>K</v>
      </c>
      <c r="H13" s="33" t="s">
        <v>2657</v>
      </c>
      <c r="I13" s="33" t="s">
        <v>2658</v>
      </c>
      <c r="J13" s="36" t="s">
        <v>2655</v>
      </c>
      <c r="K13" s="37">
        <f>DATE(2026,3,18)</f>
        <v>46099</v>
      </c>
      <c r="L13" s="38" t="str">
        <f t="shared" si="2"/>
        <v/>
      </c>
      <c r="N13" s="23" t="str">
        <f t="shared" si="3"/>
        <v>6220</v>
      </c>
      <c r="O13" s="23">
        <f t="shared" si="4"/>
        <v>479</v>
      </c>
    </row>
    <row r="14" spans="2:15" ht="38.25" x14ac:dyDescent="0.2">
      <c r="B14" s="30">
        <f>IF(N14="","",COUNTIF($N$12:N14,"?*"))</f>
        <v>3</v>
      </c>
      <c r="C14" s="31" t="s">
        <v>2656</v>
      </c>
      <c r="D14" s="32" t="s">
        <v>2659</v>
      </c>
      <c r="E14" s="33" t="s">
        <v>2660</v>
      </c>
      <c r="F14" s="34" t="str">
        <f t="shared" si="0"/>
        <v>Cod inexistent în CAEN Rev.3</v>
      </c>
      <c r="G14" s="35" t="str">
        <f t="shared" si="1"/>
        <v>–</v>
      </c>
      <c r="H14" s="33" t="s">
        <v>2661</v>
      </c>
      <c r="I14" s="33" t="s">
        <v>2662</v>
      </c>
      <c r="J14" s="36" t="s">
        <v>2655</v>
      </c>
      <c r="K14" s="37">
        <f>DATE(2021,5,10)</f>
        <v>44326</v>
      </c>
      <c r="L14" s="38" t="str">
        <f t="shared" si="2"/>
        <v>Codul nu există în Rev.3 (probabil e un cod Rev.2): caută activitatea în foaia Caută cod și actualizează-l la ONRC.</v>
      </c>
      <c r="N14" s="23" t="str">
        <f t="shared" si="3"/>
        <v>7022</v>
      </c>
      <c r="O14" s="23">
        <f t="shared" si="4"/>
        <v>0</v>
      </c>
    </row>
    <row r="15" spans="2:15" ht="38.25" x14ac:dyDescent="0.2">
      <c r="B15" s="30">
        <f>IF(N15="","",COUNTIF($N$12:N15,"?*"))</f>
        <v>4</v>
      </c>
      <c r="C15" s="31" t="s">
        <v>2656</v>
      </c>
      <c r="D15" s="32" t="s">
        <v>1201</v>
      </c>
      <c r="E15" s="33" t="s">
        <v>2663</v>
      </c>
      <c r="F15" s="34" t="str">
        <f t="shared" si="0"/>
        <v>Intermedieri în comerțul cu amănuntul nespecializat</v>
      </c>
      <c r="G15" s="35" t="str">
        <f t="shared" si="1"/>
        <v>G</v>
      </c>
      <c r="H15" s="33" t="s">
        <v>2664</v>
      </c>
      <c r="I15" s="33" t="s">
        <v>2662</v>
      </c>
      <c r="J15" s="36" t="s">
        <v>2655</v>
      </c>
      <c r="K15" s="37">
        <f>DATE(2021,5,10)</f>
        <v>44326</v>
      </c>
      <c r="L15" s="38" t="str">
        <f t="shared" si="2"/>
        <v>Denumirea s-a schimbat față de certificat: verifică dacă activitatea ta mai corespunde codului.</v>
      </c>
      <c r="N15" s="23" t="str">
        <f t="shared" si="3"/>
        <v>4791</v>
      </c>
      <c r="O15" s="23">
        <f t="shared" si="4"/>
        <v>417</v>
      </c>
    </row>
    <row r="16" spans="2:15" ht="38.25" x14ac:dyDescent="0.2">
      <c r="B16" s="30">
        <f>IF(N16="","",COUNTIF($N$12:N16,"?*"))</f>
        <v>5</v>
      </c>
      <c r="C16" s="31" t="s">
        <v>2656</v>
      </c>
      <c r="D16" s="32" t="s">
        <v>1365</v>
      </c>
      <c r="E16" s="33"/>
      <c r="F16" s="34" t="str">
        <f t="shared" si="0"/>
        <v>Alte forme de învățământ n.c.a.</v>
      </c>
      <c r="G16" s="35" t="str">
        <f t="shared" si="1"/>
        <v>Q</v>
      </c>
      <c r="H16" s="33" t="s">
        <v>2665</v>
      </c>
      <c r="I16" s="33" t="s">
        <v>2662</v>
      </c>
      <c r="J16" s="36" t="s">
        <v>2666</v>
      </c>
      <c r="K16" s="37"/>
      <c r="L16" s="38" t="str">
        <f t="shared" si="2"/>
        <v>Activitatea nu e înregistrată la ONRC: actualizează obiectul de activitate înainte să o desfășori.</v>
      </c>
      <c r="N16" s="23" t="str">
        <f t="shared" si="3"/>
        <v>8559</v>
      </c>
      <c r="O16" s="23">
        <f t="shared" si="4"/>
        <v>581</v>
      </c>
    </row>
    <row r="17" spans="2:15" ht="25.5" x14ac:dyDescent="0.2">
      <c r="B17" s="30">
        <f>IF(N17="","",COUNTIF($N$12:N17,"?*"))</f>
        <v>6</v>
      </c>
      <c r="C17" s="31" t="s">
        <v>2656</v>
      </c>
      <c r="D17" s="32" t="s">
        <v>1302</v>
      </c>
      <c r="E17" s="33" t="s">
        <v>1844</v>
      </c>
      <c r="F17" s="34" t="str">
        <f t="shared" si="0"/>
        <v>Activități ale agențiilor de publicitate</v>
      </c>
      <c r="G17" s="35" t="str">
        <f t="shared" si="1"/>
        <v>N</v>
      </c>
      <c r="H17" s="33"/>
      <c r="I17" s="33" t="s">
        <v>2654</v>
      </c>
      <c r="J17" s="36" t="s">
        <v>2655</v>
      </c>
      <c r="K17" s="37">
        <f>DATE(2021,5,10)</f>
        <v>44326</v>
      </c>
      <c r="L17" s="38" t="str">
        <f t="shared" si="2"/>
        <v>Cod înregistrat fără activitate efectivă: verifică dacă îl mai folosești.</v>
      </c>
      <c r="N17" s="23" t="str">
        <f t="shared" si="3"/>
        <v>7311</v>
      </c>
      <c r="O17" s="23">
        <f t="shared" si="4"/>
        <v>518</v>
      </c>
    </row>
    <row r="18" spans="2:15" ht="15" x14ac:dyDescent="0.2">
      <c r="B18" s="30" t="str">
        <f>IF(N18="","",COUNTIF($N$12:N18,"?*"))</f>
        <v/>
      </c>
      <c r="C18" s="31"/>
      <c r="D18" s="32"/>
      <c r="E18" s="33"/>
      <c r="F18" s="34" t="str">
        <f t="shared" si="0"/>
        <v/>
      </c>
      <c r="G18" s="35" t="str">
        <f t="shared" si="1"/>
        <v/>
      </c>
      <c r="H18" s="33"/>
      <c r="I18" s="33"/>
      <c r="J18" s="36"/>
      <c r="K18" s="37"/>
      <c r="L18" s="38" t="str">
        <f t="shared" si="2"/>
        <v/>
      </c>
      <c r="N18" s="23" t="str">
        <f t="shared" si="3"/>
        <v/>
      </c>
      <c r="O18" s="23" t="str">
        <f t="shared" si="4"/>
        <v/>
      </c>
    </row>
    <row r="19" spans="2:15" ht="15" x14ac:dyDescent="0.2">
      <c r="B19" s="30" t="str">
        <f>IF(N19="","",COUNTIF($N$12:N19,"?*"))</f>
        <v/>
      </c>
      <c r="C19" s="31"/>
      <c r="D19" s="32"/>
      <c r="E19" s="33"/>
      <c r="F19" s="34" t="str">
        <f t="shared" si="0"/>
        <v/>
      </c>
      <c r="G19" s="35" t="str">
        <f t="shared" si="1"/>
        <v/>
      </c>
      <c r="H19" s="33"/>
      <c r="I19" s="33"/>
      <c r="J19" s="36"/>
      <c r="K19" s="37"/>
      <c r="L19" s="38" t="str">
        <f t="shared" si="2"/>
        <v/>
      </c>
      <c r="N19" s="23" t="str">
        <f t="shared" si="3"/>
        <v/>
      </c>
      <c r="O19" s="23" t="str">
        <f t="shared" si="4"/>
        <v/>
      </c>
    </row>
    <row r="20" spans="2:15" ht="15" x14ac:dyDescent="0.2">
      <c r="B20" s="30" t="str">
        <f>IF(N20="","",COUNTIF($N$12:N20,"?*"))</f>
        <v/>
      </c>
      <c r="C20" s="31"/>
      <c r="D20" s="32"/>
      <c r="E20" s="33"/>
      <c r="F20" s="34" t="str">
        <f t="shared" si="0"/>
        <v/>
      </c>
      <c r="G20" s="35" t="str">
        <f t="shared" si="1"/>
        <v/>
      </c>
      <c r="H20" s="33"/>
      <c r="I20" s="33"/>
      <c r="J20" s="36"/>
      <c r="K20" s="37"/>
      <c r="L20" s="38" t="str">
        <f t="shared" si="2"/>
        <v/>
      </c>
      <c r="N20" s="23" t="str">
        <f t="shared" si="3"/>
        <v/>
      </c>
      <c r="O20" s="23" t="str">
        <f t="shared" si="4"/>
        <v/>
      </c>
    </row>
    <row r="21" spans="2:15" ht="15" x14ac:dyDescent="0.2">
      <c r="B21" s="30" t="str">
        <f>IF(N21="","",COUNTIF($N$12:N21,"?*"))</f>
        <v/>
      </c>
      <c r="C21" s="31"/>
      <c r="D21" s="32"/>
      <c r="E21" s="33"/>
      <c r="F21" s="34" t="str">
        <f t="shared" si="0"/>
        <v/>
      </c>
      <c r="G21" s="35" t="str">
        <f t="shared" si="1"/>
        <v/>
      </c>
      <c r="H21" s="33"/>
      <c r="I21" s="33"/>
      <c r="J21" s="36"/>
      <c r="K21" s="37"/>
      <c r="L21" s="38" t="str">
        <f t="shared" si="2"/>
        <v/>
      </c>
      <c r="N21" s="23" t="str">
        <f t="shared" si="3"/>
        <v/>
      </c>
      <c r="O21" s="23" t="str">
        <f t="shared" si="4"/>
        <v/>
      </c>
    </row>
    <row r="22" spans="2:15" ht="15" x14ac:dyDescent="0.2">
      <c r="B22" s="30" t="str">
        <f>IF(N22="","",COUNTIF($N$12:N22,"?*"))</f>
        <v/>
      </c>
      <c r="C22" s="31"/>
      <c r="D22" s="32"/>
      <c r="E22" s="33"/>
      <c r="F22" s="34" t="str">
        <f t="shared" si="0"/>
        <v/>
      </c>
      <c r="G22" s="35" t="str">
        <f t="shared" si="1"/>
        <v/>
      </c>
      <c r="H22" s="33"/>
      <c r="I22" s="33"/>
      <c r="J22" s="36"/>
      <c r="K22" s="37"/>
      <c r="L22" s="38" t="str">
        <f t="shared" si="2"/>
        <v/>
      </c>
      <c r="N22" s="23" t="str">
        <f t="shared" si="3"/>
        <v/>
      </c>
      <c r="O22" s="23" t="str">
        <f t="shared" si="4"/>
        <v/>
      </c>
    </row>
    <row r="23" spans="2:15" ht="15" x14ac:dyDescent="0.2">
      <c r="B23" s="30" t="str">
        <f>IF(N23="","",COUNTIF($N$12:N23,"?*"))</f>
        <v/>
      </c>
      <c r="C23" s="31"/>
      <c r="D23" s="32"/>
      <c r="E23" s="33"/>
      <c r="F23" s="34" t="str">
        <f t="shared" si="0"/>
        <v/>
      </c>
      <c r="G23" s="35" t="str">
        <f t="shared" si="1"/>
        <v/>
      </c>
      <c r="H23" s="33"/>
      <c r="I23" s="33"/>
      <c r="J23" s="36"/>
      <c r="K23" s="37"/>
      <c r="L23" s="38" t="str">
        <f t="shared" si="2"/>
        <v/>
      </c>
      <c r="N23" s="23" t="str">
        <f t="shared" si="3"/>
        <v/>
      </c>
      <c r="O23" s="23" t="str">
        <f t="shared" si="4"/>
        <v/>
      </c>
    </row>
    <row r="24" spans="2:15" ht="15" x14ac:dyDescent="0.2">
      <c r="B24" s="30" t="str">
        <f>IF(N24="","",COUNTIF($N$12:N24,"?*"))</f>
        <v/>
      </c>
      <c r="C24" s="31"/>
      <c r="D24" s="32"/>
      <c r="E24" s="33"/>
      <c r="F24" s="34" t="str">
        <f t="shared" si="0"/>
        <v/>
      </c>
      <c r="G24" s="35" t="str">
        <f t="shared" si="1"/>
        <v/>
      </c>
      <c r="H24" s="33"/>
      <c r="I24" s="33"/>
      <c r="J24" s="36"/>
      <c r="K24" s="37"/>
      <c r="L24" s="38" t="str">
        <f t="shared" si="2"/>
        <v/>
      </c>
      <c r="N24" s="23" t="str">
        <f t="shared" si="3"/>
        <v/>
      </c>
      <c r="O24" s="23" t="str">
        <f t="shared" si="4"/>
        <v/>
      </c>
    </row>
    <row r="25" spans="2:15" ht="15" x14ac:dyDescent="0.2">
      <c r="B25" s="30" t="str">
        <f>IF(N25="","",COUNTIF($N$12:N25,"?*"))</f>
        <v/>
      </c>
      <c r="C25" s="31"/>
      <c r="D25" s="32"/>
      <c r="E25" s="33"/>
      <c r="F25" s="34" t="str">
        <f t="shared" si="0"/>
        <v/>
      </c>
      <c r="G25" s="35" t="str">
        <f t="shared" si="1"/>
        <v/>
      </c>
      <c r="H25" s="33"/>
      <c r="I25" s="33"/>
      <c r="J25" s="36"/>
      <c r="K25" s="37"/>
      <c r="L25" s="38" t="str">
        <f t="shared" si="2"/>
        <v/>
      </c>
      <c r="N25" s="23" t="str">
        <f t="shared" si="3"/>
        <v/>
      </c>
      <c r="O25" s="23" t="str">
        <f t="shared" si="4"/>
        <v/>
      </c>
    </row>
    <row r="26" spans="2:15" ht="15" x14ac:dyDescent="0.2">
      <c r="B26" s="30" t="str">
        <f>IF(N26="","",COUNTIF($N$12:N26,"?*"))</f>
        <v/>
      </c>
      <c r="C26" s="31"/>
      <c r="D26" s="32"/>
      <c r="E26" s="33"/>
      <c r="F26" s="34" t="str">
        <f t="shared" si="0"/>
        <v/>
      </c>
      <c r="G26" s="35" t="str">
        <f t="shared" si="1"/>
        <v/>
      </c>
      <c r="H26" s="33"/>
      <c r="I26" s="33"/>
      <c r="J26" s="36"/>
      <c r="K26" s="37"/>
      <c r="L26" s="38" t="str">
        <f t="shared" si="2"/>
        <v/>
      </c>
      <c r="N26" s="23" t="str">
        <f t="shared" si="3"/>
        <v/>
      </c>
      <c r="O26" s="23" t="str">
        <f t="shared" si="4"/>
        <v/>
      </c>
    </row>
    <row r="27" spans="2:15" ht="15" x14ac:dyDescent="0.2">
      <c r="B27" s="30" t="str">
        <f>IF(N27="","",COUNTIF($N$12:N27,"?*"))</f>
        <v/>
      </c>
      <c r="C27" s="31"/>
      <c r="D27" s="32"/>
      <c r="E27" s="33"/>
      <c r="F27" s="34" t="str">
        <f t="shared" si="0"/>
        <v/>
      </c>
      <c r="G27" s="35" t="str">
        <f t="shared" si="1"/>
        <v/>
      </c>
      <c r="H27" s="33"/>
      <c r="I27" s="33"/>
      <c r="J27" s="36"/>
      <c r="K27" s="37"/>
      <c r="L27" s="38" t="str">
        <f t="shared" si="2"/>
        <v/>
      </c>
      <c r="N27" s="23" t="str">
        <f t="shared" si="3"/>
        <v/>
      </c>
      <c r="O27" s="23" t="str">
        <f t="shared" si="4"/>
        <v/>
      </c>
    </row>
    <row r="28" spans="2:15" ht="15" x14ac:dyDescent="0.2">
      <c r="B28" s="30" t="str">
        <f>IF(N28="","",COUNTIF($N$12:N28,"?*"))</f>
        <v/>
      </c>
      <c r="C28" s="31"/>
      <c r="D28" s="32"/>
      <c r="E28" s="33"/>
      <c r="F28" s="34" t="str">
        <f t="shared" si="0"/>
        <v/>
      </c>
      <c r="G28" s="35" t="str">
        <f t="shared" si="1"/>
        <v/>
      </c>
      <c r="H28" s="33"/>
      <c r="I28" s="33"/>
      <c r="J28" s="36"/>
      <c r="K28" s="37"/>
      <c r="L28" s="38" t="str">
        <f t="shared" si="2"/>
        <v/>
      </c>
      <c r="N28" s="23" t="str">
        <f t="shared" si="3"/>
        <v/>
      </c>
      <c r="O28" s="23" t="str">
        <f t="shared" si="4"/>
        <v/>
      </c>
    </row>
    <row r="29" spans="2:15" ht="15" x14ac:dyDescent="0.2">
      <c r="B29" s="30" t="str">
        <f>IF(N29="","",COUNTIF($N$12:N29,"?*"))</f>
        <v/>
      </c>
      <c r="C29" s="31"/>
      <c r="D29" s="32"/>
      <c r="E29" s="33"/>
      <c r="F29" s="34" t="str">
        <f t="shared" si="0"/>
        <v/>
      </c>
      <c r="G29" s="35" t="str">
        <f t="shared" si="1"/>
        <v/>
      </c>
      <c r="H29" s="33"/>
      <c r="I29" s="33"/>
      <c r="J29" s="36"/>
      <c r="K29" s="37"/>
      <c r="L29" s="38" t="str">
        <f t="shared" si="2"/>
        <v/>
      </c>
      <c r="N29" s="23" t="str">
        <f t="shared" si="3"/>
        <v/>
      </c>
      <c r="O29" s="23" t="str">
        <f t="shared" si="4"/>
        <v/>
      </c>
    </row>
    <row r="30" spans="2:15" ht="15" x14ac:dyDescent="0.2">
      <c r="B30" s="30" t="str">
        <f>IF(N30="","",COUNTIF($N$12:N30,"?*"))</f>
        <v/>
      </c>
      <c r="C30" s="31"/>
      <c r="D30" s="32"/>
      <c r="E30" s="33"/>
      <c r="F30" s="34" t="str">
        <f t="shared" si="0"/>
        <v/>
      </c>
      <c r="G30" s="35" t="str">
        <f t="shared" si="1"/>
        <v/>
      </c>
      <c r="H30" s="33"/>
      <c r="I30" s="33"/>
      <c r="J30" s="36"/>
      <c r="K30" s="37"/>
      <c r="L30" s="38" t="str">
        <f t="shared" si="2"/>
        <v/>
      </c>
      <c r="N30" s="23" t="str">
        <f t="shared" si="3"/>
        <v/>
      </c>
      <c r="O30" s="23" t="str">
        <f t="shared" si="4"/>
        <v/>
      </c>
    </row>
    <row r="31" spans="2:15" ht="15" x14ac:dyDescent="0.2">
      <c r="B31" s="30" t="str">
        <f>IF(N31="","",COUNTIF($N$12:N31,"?*"))</f>
        <v/>
      </c>
      <c r="C31" s="31"/>
      <c r="D31" s="32"/>
      <c r="E31" s="33"/>
      <c r="F31" s="34" t="str">
        <f t="shared" si="0"/>
        <v/>
      </c>
      <c r="G31" s="35" t="str">
        <f t="shared" si="1"/>
        <v/>
      </c>
      <c r="H31" s="33"/>
      <c r="I31" s="33"/>
      <c r="J31" s="36"/>
      <c r="K31" s="37"/>
      <c r="L31" s="38" t="str">
        <f t="shared" si="2"/>
        <v/>
      </c>
      <c r="N31" s="23" t="str">
        <f t="shared" si="3"/>
        <v/>
      </c>
      <c r="O31" s="23" t="str">
        <f t="shared" si="4"/>
        <v/>
      </c>
    </row>
    <row r="32" spans="2:15" ht="15" x14ac:dyDescent="0.2">
      <c r="B32" s="30" t="str">
        <f>IF(N32="","",COUNTIF($N$12:N32,"?*"))</f>
        <v/>
      </c>
      <c r="C32" s="31"/>
      <c r="D32" s="32"/>
      <c r="E32" s="33"/>
      <c r="F32" s="34" t="str">
        <f t="shared" si="0"/>
        <v/>
      </c>
      <c r="G32" s="35" t="str">
        <f t="shared" si="1"/>
        <v/>
      </c>
      <c r="H32" s="33"/>
      <c r="I32" s="33"/>
      <c r="J32" s="36"/>
      <c r="K32" s="37"/>
      <c r="L32" s="38" t="str">
        <f t="shared" si="2"/>
        <v/>
      </c>
      <c r="N32" s="23" t="str">
        <f t="shared" si="3"/>
        <v/>
      </c>
      <c r="O32" s="23" t="str">
        <f t="shared" si="4"/>
        <v/>
      </c>
    </row>
    <row r="33" spans="2:15" ht="15" x14ac:dyDescent="0.2">
      <c r="B33" s="30" t="str">
        <f>IF(N33="","",COUNTIF($N$12:N33,"?*"))</f>
        <v/>
      </c>
      <c r="C33" s="31"/>
      <c r="D33" s="32"/>
      <c r="E33" s="33"/>
      <c r="F33" s="34" t="str">
        <f t="shared" si="0"/>
        <v/>
      </c>
      <c r="G33" s="35" t="str">
        <f t="shared" si="1"/>
        <v/>
      </c>
      <c r="H33" s="33"/>
      <c r="I33" s="33"/>
      <c r="J33" s="36"/>
      <c r="K33" s="37"/>
      <c r="L33" s="38" t="str">
        <f t="shared" si="2"/>
        <v/>
      </c>
      <c r="N33" s="23" t="str">
        <f t="shared" si="3"/>
        <v/>
      </c>
      <c r="O33" s="23" t="str">
        <f t="shared" si="4"/>
        <v/>
      </c>
    </row>
    <row r="34" spans="2:15" ht="15" x14ac:dyDescent="0.2">
      <c r="B34" s="30" t="str">
        <f>IF(N34="","",COUNTIF($N$12:N34,"?*"))</f>
        <v/>
      </c>
      <c r="C34" s="31"/>
      <c r="D34" s="32"/>
      <c r="E34" s="33"/>
      <c r="F34" s="34" t="str">
        <f t="shared" si="0"/>
        <v/>
      </c>
      <c r="G34" s="35" t="str">
        <f t="shared" si="1"/>
        <v/>
      </c>
      <c r="H34" s="33"/>
      <c r="I34" s="33"/>
      <c r="J34" s="36"/>
      <c r="K34" s="37"/>
      <c r="L34" s="38" t="str">
        <f t="shared" si="2"/>
        <v/>
      </c>
      <c r="N34" s="23" t="str">
        <f t="shared" si="3"/>
        <v/>
      </c>
      <c r="O34" s="23" t="str">
        <f t="shared" si="4"/>
        <v/>
      </c>
    </row>
    <row r="35" spans="2:15" ht="15" x14ac:dyDescent="0.2">
      <c r="B35" s="30" t="str">
        <f>IF(N35="","",COUNTIF($N$12:N35,"?*"))</f>
        <v/>
      </c>
      <c r="C35" s="31"/>
      <c r="D35" s="32"/>
      <c r="E35" s="33"/>
      <c r="F35" s="34" t="str">
        <f t="shared" si="0"/>
        <v/>
      </c>
      <c r="G35" s="35" t="str">
        <f t="shared" si="1"/>
        <v/>
      </c>
      <c r="H35" s="33"/>
      <c r="I35" s="33"/>
      <c r="J35" s="36"/>
      <c r="K35" s="37"/>
      <c r="L35" s="38" t="str">
        <f t="shared" si="2"/>
        <v/>
      </c>
      <c r="N35" s="23" t="str">
        <f t="shared" si="3"/>
        <v/>
      </c>
      <c r="O35" s="23" t="str">
        <f t="shared" si="4"/>
        <v/>
      </c>
    </row>
    <row r="36" spans="2:15" ht="15" x14ac:dyDescent="0.2">
      <c r="B36" s="30" t="str">
        <f>IF(N36="","",COUNTIF($N$12:N36,"?*"))</f>
        <v/>
      </c>
      <c r="C36" s="31"/>
      <c r="D36" s="32"/>
      <c r="E36" s="33"/>
      <c r="F36" s="34" t="str">
        <f t="shared" si="0"/>
        <v/>
      </c>
      <c r="G36" s="35" t="str">
        <f t="shared" si="1"/>
        <v/>
      </c>
      <c r="H36" s="33"/>
      <c r="I36" s="33"/>
      <c r="J36" s="36"/>
      <c r="K36" s="37"/>
      <c r="L36" s="38" t="str">
        <f t="shared" si="2"/>
        <v/>
      </c>
      <c r="N36" s="23" t="str">
        <f t="shared" si="3"/>
        <v/>
      </c>
      <c r="O36" s="23" t="str">
        <f t="shared" si="4"/>
        <v/>
      </c>
    </row>
    <row r="37" spans="2:15" ht="15" x14ac:dyDescent="0.2">
      <c r="B37" s="30" t="str">
        <f>IF(N37="","",COUNTIF($N$12:N37,"?*"))</f>
        <v/>
      </c>
      <c r="C37" s="31"/>
      <c r="D37" s="32"/>
      <c r="E37" s="33"/>
      <c r="F37" s="34" t="str">
        <f t="shared" si="0"/>
        <v/>
      </c>
      <c r="G37" s="35" t="str">
        <f t="shared" si="1"/>
        <v/>
      </c>
      <c r="H37" s="33"/>
      <c r="I37" s="33"/>
      <c r="J37" s="36"/>
      <c r="K37" s="37"/>
      <c r="L37" s="38" t="str">
        <f t="shared" si="2"/>
        <v/>
      </c>
      <c r="N37" s="23" t="str">
        <f t="shared" si="3"/>
        <v/>
      </c>
      <c r="O37" s="23" t="str">
        <f t="shared" si="4"/>
        <v/>
      </c>
    </row>
    <row r="38" spans="2:15" ht="15" x14ac:dyDescent="0.2">
      <c r="B38" s="30" t="str">
        <f>IF(N38="","",COUNTIF($N$12:N38,"?*"))</f>
        <v/>
      </c>
      <c r="C38" s="31"/>
      <c r="D38" s="32"/>
      <c r="E38" s="33"/>
      <c r="F38" s="34" t="str">
        <f t="shared" si="0"/>
        <v/>
      </c>
      <c r="G38" s="35" t="str">
        <f t="shared" si="1"/>
        <v/>
      </c>
      <c r="H38" s="33"/>
      <c r="I38" s="33"/>
      <c r="J38" s="36"/>
      <c r="K38" s="37"/>
      <c r="L38" s="38" t="str">
        <f t="shared" si="2"/>
        <v/>
      </c>
      <c r="N38" s="23" t="str">
        <f t="shared" si="3"/>
        <v/>
      </c>
      <c r="O38" s="23" t="str">
        <f t="shared" si="4"/>
        <v/>
      </c>
    </row>
    <row r="39" spans="2:15" ht="15" x14ac:dyDescent="0.2">
      <c r="B39" s="30" t="str">
        <f>IF(N39="","",COUNTIF($N$12:N39,"?*"))</f>
        <v/>
      </c>
      <c r="C39" s="31"/>
      <c r="D39" s="32"/>
      <c r="E39" s="33"/>
      <c r="F39" s="34" t="str">
        <f t="shared" si="0"/>
        <v/>
      </c>
      <c r="G39" s="35" t="str">
        <f t="shared" si="1"/>
        <v/>
      </c>
      <c r="H39" s="33"/>
      <c r="I39" s="33"/>
      <c r="J39" s="36"/>
      <c r="K39" s="37"/>
      <c r="L39" s="38" t="str">
        <f t="shared" si="2"/>
        <v/>
      </c>
      <c r="N39" s="23" t="str">
        <f t="shared" si="3"/>
        <v/>
      </c>
      <c r="O39" s="23" t="str">
        <f t="shared" si="4"/>
        <v/>
      </c>
    </row>
    <row r="40" spans="2:15" ht="15" x14ac:dyDescent="0.2">
      <c r="B40" s="30" t="str">
        <f>IF(N40="","",COUNTIF($N$12:N40,"?*"))</f>
        <v/>
      </c>
      <c r="C40" s="31"/>
      <c r="D40" s="32"/>
      <c r="E40" s="33"/>
      <c r="F40" s="34" t="str">
        <f t="shared" si="0"/>
        <v/>
      </c>
      <c r="G40" s="35" t="str">
        <f t="shared" si="1"/>
        <v/>
      </c>
      <c r="H40" s="33"/>
      <c r="I40" s="33"/>
      <c r="J40" s="36"/>
      <c r="K40" s="37"/>
      <c r="L40" s="38" t="str">
        <f t="shared" si="2"/>
        <v/>
      </c>
      <c r="N40" s="23" t="str">
        <f t="shared" si="3"/>
        <v/>
      </c>
      <c r="O40" s="23" t="str">
        <f t="shared" si="4"/>
        <v/>
      </c>
    </row>
    <row r="41" spans="2:15" ht="15" x14ac:dyDescent="0.2">
      <c r="B41" s="30" t="str">
        <f>IF(N41="","",COUNTIF($N$12:N41,"?*"))</f>
        <v/>
      </c>
      <c r="C41" s="31"/>
      <c r="D41" s="32"/>
      <c r="E41" s="33"/>
      <c r="F41" s="34" t="str">
        <f t="shared" si="0"/>
        <v/>
      </c>
      <c r="G41" s="35" t="str">
        <f t="shared" si="1"/>
        <v/>
      </c>
      <c r="H41" s="33"/>
      <c r="I41" s="33"/>
      <c r="J41" s="36"/>
      <c r="K41" s="37"/>
      <c r="L41" s="38" t="str">
        <f t="shared" si="2"/>
        <v/>
      </c>
      <c r="N41" s="23" t="str">
        <f t="shared" si="3"/>
        <v/>
      </c>
      <c r="O41" s="23" t="str">
        <f t="shared" si="4"/>
        <v/>
      </c>
    </row>
    <row r="1000" spans="702:702" ht="15" x14ac:dyDescent="0.25">
      <c r="ZZ1000"/>
    </row>
  </sheetData>
  <mergeCells count="10">
    <mergeCell ref="F8:G8"/>
    <mergeCell ref="F9:G9"/>
    <mergeCell ref="I5:L6"/>
    <mergeCell ref="C4:D4"/>
    <mergeCell ref="C5:D5"/>
    <mergeCell ref="C6:D6"/>
    <mergeCell ref="C7:D7"/>
    <mergeCell ref="F5:G5"/>
    <mergeCell ref="F6:G6"/>
    <mergeCell ref="F7:G7"/>
  </mergeCells>
  <conditionalFormatting sqref="C12:C41">
    <cfRule type="cellIs" dxfId="4" priority="4" stopIfTrue="1" operator="equal">
      <formula>"Principal"</formula>
    </cfRule>
  </conditionalFormatting>
  <conditionalFormatting sqref="F12:G41">
    <cfRule type="expression" dxfId="3" priority="3" stopIfTrue="1">
      <formula>LEFT($F12,3)="Cod"</formula>
    </cfRule>
  </conditionalFormatting>
  <conditionalFormatting sqref="I5:L6">
    <cfRule type="expression" dxfId="2" priority="1" stopIfTrue="1">
      <formula>LEFT($I$5,1)="✔"</formula>
    </cfRule>
    <cfRule type="expression" dxfId="1" priority="2" stopIfTrue="1">
      <formula>LEFT($I$5,1)="⚠"</formula>
    </cfRule>
  </conditionalFormatting>
  <conditionalFormatting sqref="J12:J41">
    <cfRule type="cellIs" dxfId="0" priority="5" stopIfTrue="1" operator="equal">
      <formula>"Nu"</formula>
    </cfRule>
  </conditionalFormatting>
  <dataValidations count="4">
    <dataValidation type="list" allowBlank="1" showInputMessage="1" showErrorMessage="1" sqref="C5" xr:uid="{3FFA81F0-1ECA-47A3-BFB3-E34B32A06AA9}">
      <formula1>"SRL,SA,PFA,II,IF,ONG,Altă formă"</formula1>
    </dataValidation>
    <dataValidation type="list" allowBlank="1" showInputMessage="1" showErrorMessage="1" sqref="C12:C41" xr:uid="{FB13C24F-2F72-406C-956C-A7CF2203A5A3}">
      <formula1>"Principal,Secundar"</formula1>
    </dataValidation>
    <dataValidation type="list" allowBlank="1" showInputMessage="1" showErrorMessage="1" sqref="I12:I41" xr:uid="{2A86E1CE-1A3C-41FF-8D60-70AFD0DACD81}">
      <formula1>"Sediul social,Punct de lucru,La sediul clienților,Online / la distanță,Fără sediu (activitate la terți)"</formula1>
    </dataValidation>
    <dataValidation type="list" allowBlank="1" showInputMessage="1" showErrorMessage="1" sqref="J12:J41" xr:uid="{D66D5297-95A6-4F55-99E4-D7E65A1ED8EC}">
      <formula1>"Da,Nu"</formula1>
    </dataValidation>
  </dataValidations>
  <pageMargins left="0.7" right="0.7" top="0.75" bottom="0.75" header="0.3" footer="0.3"/>
  <pageSetup fitToHeight="0" orientation="landscape" r:id="rId1"/>
  <ignoredErrors>
    <ignoredError sqref="D12:D4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432D2-BDC7-4E6E-A975-77CC7B4FFC42}">
  <sheetPr>
    <pageSetUpPr fitToPage="1"/>
  </sheetPr>
  <dimension ref="B1:J655"/>
  <sheetViews>
    <sheetView showGridLines="0" workbookViewId="0">
      <pane ySplit="4" topLeftCell="A5" activePane="bottomLeft" state="frozen"/>
      <selection pane="bottomLeft" activeCell="A5" sqref="A5"/>
    </sheetView>
  </sheetViews>
  <sheetFormatPr baseColWidth="10" defaultRowHeight="12.75" x14ac:dyDescent="0.2"/>
  <cols>
    <col min="1" max="1" width="2.7109375" style="1" customWidth="1"/>
    <col min="2" max="2" width="10.7109375" style="1" customWidth="1"/>
    <col min="3" max="3" width="26.7109375" style="1" customWidth="1"/>
    <col min="4" max="4" width="11.7109375" style="1" customWidth="1"/>
    <col min="5" max="5" width="30.7109375" style="1" customWidth="1"/>
    <col min="6" max="6" width="9.7109375" style="1" customWidth="1"/>
    <col min="7" max="7" width="32.7109375" style="1" customWidth="1"/>
    <col min="8" max="8" width="11.7109375" style="1" customWidth="1"/>
    <col min="9" max="9" width="52.7109375" style="1" customWidth="1"/>
    <col min="10" max="10" width="30.7109375" style="1" hidden="1" customWidth="1"/>
    <col min="11" max="16384" width="11.42578125" style="1"/>
  </cols>
  <sheetData>
    <row r="1" spans="2:10" ht="21" x14ac:dyDescent="0.35">
      <c r="B1" s="2" t="s">
        <v>0</v>
      </c>
    </row>
    <row r="2" spans="2:10" x14ac:dyDescent="0.2">
      <c r="B2" s="3" t="s">
        <v>1</v>
      </c>
    </row>
    <row r="4" spans="2:10" ht="30" customHeight="1" x14ac:dyDescent="0.2">
      <c r="B4" s="6" t="s">
        <v>2</v>
      </c>
      <c r="C4" s="6" t="s">
        <v>3</v>
      </c>
      <c r="D4" s="6" t="s">
        <v>4</v>
      </c>
      <c r="E4" s="6" t="s">
        <v>5</v>
      </c>
      <c r="F4" s="6" t="s">
        <v>6</v>
      </c>
      <c r="G4" s="6" t="s">
        <v>7</v>
      </c>
      <c r="H4" s="6" t="s">
        <v>8</v>
      </c>
      <c r="I4" s="6" t="s">
        <v>9</v>
      </c>
      <c r="J4" s="4" t="s">
        <v>10</v>
      </c>
    </row>
    <row r="5" spans="2:10" ht="25.5" x14ac:dyDescent="0.2">
      <c r="B5" s="7" t="s">
        <v>11</v>
      </c>
      <c r="C5" s="8" t="s">
        <v>33</v>
      </c>
      <c r="D5" s="9" t="s">
        <v>55</v>
      </c>
      <c r="E5" s="8" t="s">
        <v>142</v>
      </c>
      <c r="F5" s="9" t="s">
        <v>223</v>
      </c>
      <c r="G5" s="8" t="s">
        <v>510</v>
      </c>
      <c r="H5" s="10" t="s">
        <v>785</v>
      </c>
      <c r="I5" s="11" t="s">
        <v>1436</v>
      </c>
      <c r="J5" s="5" t="s">
        <v>1940</v>
      </c>
    </row>
    <row r="6" spans="2:10" ht="25.5" x14ac:dyDescent="0.2">
      <c r="B6" s="7" t="s">
        <v>11</v>
      </c>
      <c r="C6" s="8" t="s">
        <v>33</v>
      </c>
      <c r="D6" s="9" t="s">
        <v>55</v>
      </c>
      <c r="E6" s="8" t="s">
        <v>142</v>
      </c>
      <c r="F6" s="9" t="s">
        <v>223</v>
      </c>
      <c r="G6" s="8" t="s">
        <v>510</v>
      </c>
      <c r="H6" s="10" t="s">
        <v>786</v>
      </c>
      <c r="I6" s="11" t="s">
        <v>1437</v>
      </c>
      <c r="J6" s="5" t="s">
        <v>1941</v>
      </c>
    </row>
    <row r="7" spans="2:10" ht="25.5" x14ac:dyDescent="0.2">
      <c r="B7" s="7" t="s">
        <v>11</v>
      </c>
      <c r="C7" s="8" t="s">
        <v>33</v>
      </c>
      <c r="D7" s="9" t="s">
        <v>55</v>
      </c>
      <c r="E7" s="8" t="s">
        <v>142</v>
      </c>
      <c r="F7" s="9" t="s">
        <v>223</v>
      </c>
      <c r="G7" s="8" t="s">
        <v>510</v>
      </c>
      <c r="H7" s="10" t="s">
        <v>787</v>
      </c>
      <c r="I7" s="11" t="s">
        <v>1438</v>
      </c>
      <c r="J7" s="5" t="s">
        <v>1942</v>
      </c>
    </row>
    <row r="8" spans="2:10" ht="25.5" x14ac:dyDescent="0.2">
      <c r="B8" s="7" t="s">
        <v>11</v>
      </c>
      <c r="C8" s="8" t="s">
        <v>33</v>
      </c>
      <c r="D8" s="9" t="s">
        <v>55</v>
      </c>
      <c r="E8" s="8" t="s">
        <v>142</v>
      </c>
      <c r="F8" s="9" t="s">
        <v>223</v>
      </c>
      <c r="G8" s="8" t="s">
        <v>510</v>
      </c>
      <c r="H8" s="10" t="s">
        <v>788</v>
      </c>
      <c r="I8" s="11" t="s">
        <v>1439</v>
      </c>
      <c r="J8" s="5" t="s">
        <v>1943</v>
      </c>
    </row>
    <row r="9" spans="2:10" ht="25.5" x14ac:dyDescent="0.2">
      <c r="B9" s="7" t="s">
        <v>11</v>
      </c>
      <c r="C9" s="8" t="s">
        <v>33</v>
      </c>
      <c r="D9" s="9" t="s">
        <v>55</v>
      </c>
      <c r="E9" s="8" t="s">
        <v>142</v>
      </c>
      <c r="F9" s="9" t="s">
        <v>223</v>
      </c>
      <c r="G9" s="8" t="s">
        <v>510</v>
      </c>
      <c r="H9" s="10" t="s">
        <v>789</v>
      </c>
      <c r="I9" s="11" t="s">
        <v>1440</v>
      </c>
      <c r="J9" s="5" t="s">
        <v>1944</v>
      </c>
    </row>
    <row r="10" spans="2:10" ht="25.5" x14ac:dyDescent="0.2">
      <c r="B10" s="7" t="s">
        <v>11</v>
      </c>
      <c r="C10" s="8" t="s">
        <v>33</v>
      </c>
      <c r="D10" s="9" t="s">
        <v>55</v>
      </c>
      <c r="E10" s="8" t="s">
        <v>142</v>
      </c>
      <c r="F10" s="9" t="s">
        <v>223</v>
      </c>
      <c r="G10" s="8" t="s">
        <v>510</v>
      </c>
      <c r="H10" s="10" t="s">
        <v>790</v>
      </c>
      <c r="I10" s="11" t="s">
        <v>1441</v>
      </c>
      <c r="J10" s="5" t="s">
        <v>1945</v>
      </c>
    </row>
    <row r="11" spans="2:10" ht="25.5" x14ac:dyDescent="0.2">
      <c r="B11" s="7" t="s">
        <v>11</v>
      </c>
      <c r="C11" s="8" t="s">
        <v>33</v>
      </c>
      <c r="D11" s="9" t="s">
        <v>55</v>
      </c>
      <c r="E11" s="8" t="s">
        <v>142</v>
      </c>
      <c r="F11" s="9" t="s">
        <v>223</v>
      </c>
      <c r="G11" s="8" t="s">
        <v>510</v>
      </c>
      <c r="H11" s="10" t="s">
        <v>791</v>
      </c>
      <c r="I11" s="11" t="s">
        <v>1442</v>
      </c>
      <c r="J11" s="5" t="s">
        <v>1946</v>
      </c>
    </row>
    <row r="12" spans="2:10" ht="25.5" x14ac:dyDescent="0.2">
      <c r="B12" s="7" t="s">
        <v>11</v>
      </c>
      <c r="C12" s="8" t="s">
        <v>33</v>
      </c>
      <c r="D12" s="9" t="s">
        <v>55</v>
      </c>
      <c r="E12" s="8" t="s">
        <v>142</v>
      </c>
      <c r="F12" s="9" t="s">
        <v>224</v>
      </c>
      <c r="G12" s="8" t="s">
        <v>511</v>
      </c>
      <c r="H12" s="10" t="s">
        <v>792</v>
      </c>
      <c r="I12" s="11" t="s">
        <v>1443</v>
      </c>
      <c r="J12" s="5" t="s">
        <v>1947</v>
      </c>
    </row>
    <row r="13" spans="2:10" ht="25.5" x14ac:dyDescent="0.2">
      <c r="B13" s="7" t="s">
        <v>11</v>
      </c>
      <c r="C13" s="8" t="s">
        <v>33</v>
      </c>
      <c r="D13" s="9" t="s">
        <v>55</v>
      </c>
      <c r="E13" s="8" t="s">
        <v>142</v>
      </c>
      <c r="F13" s="9" t="s">
        <v>224</v>
      </c>
      <c r="G13" s="8" t="s">
        <v>511</v>
      </c>
      <c r="H13" s="10" t="s">
        <v>793</v>
      </c>
      <c r="I13" s="11" t="s">
        <v>1444</v>
      </c>
      <c r="J13" s="5" t="s">
        <v>1948</v>
      </c>
    </row>
    <row r="14" spans="2:10" ht="25.5" x14ac:dyDescent="0.2">
      <c r="B14" s="7" t="s">
        <v>11</v>
      </c>
      <c r="C14" s="8" t="s">
        <v>33</v>
      </c>
      <c r="D14" s="9" t="s">
        <v>55</v>
      </c>
      <c r="E14" s="8" t="s">
        <v>142</v>
      </c>
      <c r="F14" s="9" t="s">
        <v>224</v>
      </c>
      <c r="G14" s="8" t="s">
        <v>511</v>
      </c>
      <c r="H14" s="10" t="s">
        <v>794</v>
      </c>
      <c r="I14" s="11" t="s">
        <v>1445</v>
      </c>
      <c r="J14" s="5" t="s">
        <v>1949</v>
      </c>
    </row>
    <row r="15" spans="2:10" ht="25.5" x14ac:dyDescent="0.2">
      <c r="B15" s="7" t="s">
        <v>11</v>
      </c>
      <c r="C15" s="8" t="s">
        <v>33</v>
      </c>
      <c r="D15" s="9" t="s">
        <v>55</v>
      </c>
      <c r="E15" s="8" t="s">
        <v>142</v>
      </c>
      <c r="F15" s="9" t="s">
        <v>224</v>
      </c>
      <c r="G15" s="8" t="s">
        <v>511</v>
      </c>
      <c r="H15" s="10" t="s">
        <v>795</v>
      </c>
      <c r="I15" s="11" t="s">
        <v>1446</v>
      </c>
      <c r="J15" s="5" t="s">
        <v>1950</v>
      </c>
    </row>
    <row r="16" spans="2:10" ht="25.5" x14ac:dyDescent="0.2">
      <c r="B16" s="7" t="s">
        <v>11</v>
      </c>
      <c r="C16" s="8" t="s">
        <v>33</v>
      </c>
      <c r="D16" s="9" t="s">
        <v>55</v>
      </c>
      <c r="E16" s="8" t="s">
        <v>142</v>
      </c>
      <c r="F16" s="9" t="s">
        <v>224</v>
      </c>
      <c r="G16" s="8" t="s">
        <v>511</v>
      </c>
      <c r="H16" s="10" t="s">
        <v>796</v>
      </c>
      <c r="I16" s="11" t="s">
        <v>1447</v>
      </c>
      <c r="J16" s="5" t="s">
        <v>1951</v>
      </c>
    </row>
    <row r="17" spans="2:10" ht="25.5" x14ac:dyDescent="0.2">
      <c r="B17" s="7" t="s">
        <v>11</v>
      </c>
      <c r="C17" s="8" t="s">
        <v>33</v>
      </c>
      <c r="D17" s="9" t="s">
        <v>55</v>
      </c>
      <c r="E17" s="8" t="s">
        <v>142</v>
      </c>
      <c r="F17" s="9" t="s">
        <v>224</v>
      </c>
      <c r="G17" s="8" t="s">
        <v>511</v>
      </c>
      <c r="H17" s="10" t="s">
        <v>797</v>
      </c>
      <c r="I17" s="11" t="s">
        <v>1448</v>
      </c>
      <c r="J17" s="5" t="s">
        <v>1952</v>
      </c>
    </row>
    <row r="18" spans="2:10" ht="25.5" x14ac:dyDescent="0.2">
      <c r="B18" s="7" t="s">
        <v>11</v>
      </c>
      <c r="C18" s="8" t="s">
        <v>33</v>
      </c>
      <c r="D18" s="9" t="s">
        <v>55</v>
      </c>
      <c r="E18" s="8" t="s">
        <v>142</v>
      </c>
      <c r="F18" s="9" t="s">
        <v>224</v>
      </c>
      <c r="G18" s="8" t="s">
        <v>511</v>
      </c>
      <c r="H18" s="10" t="s">
        <v>798</v>
      </c>
      <c r="I18" s="11" t="s">
        <v>1449</v>
      </c>
      <c r="J18" s="5" t="s">
        <v>1953</v>
      </c>
    </row>
    <row r="19" spans="2:10" ht="25.5" x14ac:dyDescent="0.2">
      <c r="B19" s="7" t="s">
        <v>11</v>
      </c>
      <c r="C19" s="8" t="s">
        <v>33</v>
      </c>
      <c r="D19" s="9" t="s">
        <v>55</v>
      </c>
      <c r="E19" s="8" t="s">
        <v>142</v>
      </c>
      <c r="F19" s="9" t="s">
        <v>224</v>
      </c>
      <c r="G19" s="8" t="s">
        <v>511</v>
      </c>
      <c r="H19" s="10" t="s">
        <v>799</v>
      </c>
      <c r="I19" s="11" t="s">
        <v>1450</v>
      </c>
      <c r="J19" s="5" t="s">
        <v>1954</v>
      </c>
    </row>
    <row r="20" spans="2:10" ht="25.5" x14ac:dyDescent="0.2">
      <c r="B20" s="7" t="s">
        <v>11</v>
      </c>
      <c r="C20" s="8" t="s">
        <v>33</v>
      </c>
      <c r="D20" s="9" t="s">
        <v>55</v>
      </c>
      <c r="E20" s="8" t="s">
        <v>142</v>
      </c>
      <c r="F20" s="9" t="s">
        <v>224</v>
      </c>
      <c r="G20" s="8" t="s">
        <v>511</v>
      </c>
      <c r="H20" s="10" t="s">
        <v>800</v>
      </c>
      <c r="I20" s="11" t="s">
        <v>1451</v>
      </c>
      <c r="J20" s="5" t="s">
        <v>1955</v>
      </c>
    </row>
    <row r="21" spans="2:10" ht="25.5" x14ac:dyDescent="0.2">
      <c r="B21" s="7" t="s">
        <v>11</v>
      </c>
      <c r="C21" s="8" t="s">
        <v>33</v>
      </c>
      <c r="D21" s="9" t="s">
        <v>55</v>
      </c>
      <c r="E21" s="8" t="s">
        <v>142</v>
      </c>
      <c r="F21" s="9" t="s">
        <v>225</v>
      </c>
      <c r="G21" s="8" t="s">
        <v>512</v>
      </c>
      <c r="H21" s="10" t="s">
        <v>801</v>
      </c>
      <c r="I21" s="11" t="s">
        <v>512</v>
      </c>
      <c r="J21" s="5" t="s">
        <v>1956</v>
      </c>
    </row>
    <row r="22" spans="2:10" ht="25.5" x14ac:dyDescent="0.2">
      <c r="B22" s="7" t="s">
        <v>11</v>
      </c>
      <c r="C22" s="8" t="s">
        <v>33</v>
      </c>
      <c r="D22" s="9" t="s">
        <v>55</v>
      </c>
      <c r="E22" s="8" t="s">
        <v>142</v>
      </c>
      <c r="F22" s="9" t="s">
        <v>226</v>
      </c>
      <c r="G22" s="8" t="s">
        <v>513</v>
      </c>
      <c r="H22" s="10" t="s">
        <v>802</v>
      </c>
      <c r="I22" s="11" t="s">
        <v>1452</v>
      </c>
      <c r="J22" s="5" t="s">
        <v>1957</v>
      </c>
    </row>
    <row r="23" spans="2:10" ht="25.5" x14ac:dyDescent="0.2">
      <c r="B23" s="7" t="s">
        <v>11</v>
      </c>
      <c r="C23" s="8" t="s">
        <v>33</v>
      </c>
      <c r="D23" s="9" t="s">
        <v>55</v>
      </c>
      <c r="E23" s="8" t="s">
        <v>142</v>
      </c>
      <c r="F23" s="9" t="s">
        <v>226</v>
      </c>
      <c r="G23" s="8" t="s">
        <v>513</v>
      </c>
      <c r="H23" s="10" t="s">
        <v>803</v>
      </c>
      <c r="I23" s="11" t="s">
        <v>1453</v>
      </c>
      <c r="J23" s="5" t="s">
        <v>1958</v>
      </c>
    </row>
    <row r="24" spans="2:10" ht="25.5" x14ac:dyDescent="0.2">
      <c r="B24" s="7" t="s">
        <v>11</v>
      </c>
      <c r="C24" s="8" t="s">
        <v>33</v>
      </c>
      <c r="D24" s="9" t="s">
        <v>55</v>
      </c>
      <c r="E24" s="8" t="s">
        <v>142</v>
      </c>
      <c r="F24" s="9" t="s">
        <v>226</v>
      </c>
      <c r="G24" s="8" t="s">
        <v>513</v>
      </c>
      <c r="H24" s="10" t="s">
        <v>804</v>
      </c>
      <c r="I24" s="11" t="s">
        <v>1454</v>
      </c>
      <c r="J24" s="5" t="s">
        <v>1959</v>
      </c>
    </row>
    <row r="25" spans="2:10" ht="25.5" x14ac:dyDescent="0.2">
      <c r="B25" s="7" t="s">
        <v>11</v>
      </c>
      <c r="C25" s="8" t="s">
        <v>33</v>
      </c>
      <c r="D25" s="9" t="s">
        <v>55</v>
      </c>
      <c r="E25" s="8" t="s">
        <v>142</v>
      </c>
      <c r="F25" s="9" t="s">
        <v>226</v>
      </c>
      <c r="G25" s="8" t="s">
        <v>513</v>
      </c>
      <c r="H25" s="10" t="s">
        <v>805</v>
      </c>
      <c r="I25" s="11" t="s">
        <v>1455</v>
      </c>
      <c r="J25" s="5" t="s">
        <v>1960</v>
      </c>
    </row>
    <row r="26" spans="2:10" ht="25.5" x14ac:dyDescent="0.2">
      <c r="B26" s="7" t="s">
        <v>11</v>
      </c>
      <c r="C26" s="8" t="s">
        <v>33</v>
      </c>
      <c r="D26" s="9" t="s">
        <v>55</v>
      </c>
      <c r="E26" s="8" t="s">
        <v>142</v>
      </c>
      <c r="F26" s="9" t="s">
        <v>226</v>
      </c>
      <c r="G26" s="8" t="s">
        <v>513</v>
      </c>
      <c r="H26" s="10" t="s">
        <v>806</v>
      </c>
      <c r="I26" s="11" t="s">
        <v>1456</v>
      </c>
      <c r="J26" s="5" t="s">
        <v>1961</v>
      </c>
    </row>
    <row r="27" spans="2:10" ht="25.5" x14ac:dyDescent="0.2">
      <c r="B27" s="7" t="s">
        <v>11</v>
      </c>
      <c r="C27" s="8" t="s">
        <v>33</v>
      </c>
      <c r="D27" s="9" t="s">
        <v>55</v>
      </c>
      <c r="E27" s="8" t="s">
        <v>142</v>
      </c>
      <c r="F27" s="9" t="s">
        <v>226</v>
      </c>
      <c r="G27" s="8" t="s">
        <v>513</v>
      </c>
      <c r="H27" s="10" t="s">
        <v>807</v>
      </c>
      <c r="I27" s="11" t="s">
        <v>1457</v>
      </c>
      <c r="J27" s="5" t="s">
        <v>1962</v>
      </c>
    </row>
    <row r="28" spans="2:10" ht="25.5" x14ac:dyDescent="0.2">
      <c r="B28" s="7" t="s">
        <v>11</v>
      </c>
      <c r="C28" s="8" t="s">
        <v>33</v>
      </c>
      <c r="D28" s="9" t="s">
        <v>55</v>
      </c>
      <c r="E28" s="8" t="s">
        <v>142</v>
      </c>
      <c r="F28" s="9" t="s">
        <v>226</v>
      </c>
      <c r="G28" s="8" t="s">
        <v>513</v>
      </c>
      <c r="H28" s="10" t="s">
        <v>808</v>
      </c>
      <c r="I28" s="11" t="s">
        <v>1458</v>
      </c>
      <c r="J28" s="5" t="s">
        <v>1963</v>
      </c>
    </row>
    <row r="29" spans="2:10" ht="25.5" x14ac:dyDescent="0.2">
      <c r="B29" s="7" t="s">
        <v>11</v>
      </c>
      <c r="C29" s="8" t="s">
        <v>33</v>
      </c>
      <c r="D29" s="9" t="s">
        <v>55</v>
      </c>
      <c r="E29" s="8" t="s">
        <v>142</v>
      </c>
      <c r="F29" s="9" t="s">
        <v>226</v>
      </c>
      <c r="G29" s="8" t="s">
        <v>513</v>
      </c>
      <c r="H29" s="10" t="s">
        <v>809</v>
      </c>
      <c r="I29" s="11" t="s">
        <v>1459</v>
      </c>
      <c r="J29" s="5" t="s">
        <v>1964</v>
      </c>
    </row>
    <row r="30" spans="2:10" ht="38.25" x14ac:dyDescent="0.2">
      <c r="B30" s="7" t="s">
        <v>11</v>
      </c>
      <c r="C30" s="8" t="s">
        <v>33</v>
      </c>
      <c r="D30" s="9" t="s">
        <v>55</v>
      </c>
      <c r="E30" s="8" t="s">
        <v>142</v>
      </c>
      <c r="F30" s="9" t="s">
        <v>227</v>
      </c>
      <c r="G30" s="8" t="s">
        <v>514</v>
      </c>
      <c r="H30" s="10" t="s">
        <v>810</v>
      </c>
      <c r="I30" s="11" t="s">
        <v>514</v>
      </c>
      <c r="J30" s="5" t="s">
        <v>1965</v>
      </c>
    </row>
    <row r="31" spans="2:10" ht="25.5" x14ac:dyDescent="0.2">
      <c r="B31" s="7" t="s">
        <v>11</v>
      </c>
      <c r="C31" s="8" t="s">
        <v>33</v>
      </c>
      <c r="D31" s="9" t="s">
        <v>55</v>
      </c>
      <c r="E31" s="8" t="s">
        <v>142</v>
      </c>
      <c r="F31" s="9" t="s">
        <v>228</v>
      </c>
      <c r="G31" s="8" t="s">
        <v>515</v>
      </c>
      <c r="H31" s="10" t="s">
        <v>811</v>
      </c>
      <c r="I31" s="11" t="s">
        <v>1460</v>
      </c>
      <c r="J31" s="5" t="s">
        <v>1966</v>
      </c>
    </row>
    <row r="32" spans="2:10" ht="25.5" x14ac:dyDescent="0.2">
      <c r="B32" s="7" t="s">
        <v>11</v>
      </c>
      <c r="C32" s="8" t="s">
        <v>33</v>
      </c>
      <c r="D32" s="9" t="s">
        <v>55</v>
      </c>
      <c r="E32" s="8" t="s">
        <v>142</v>
      </c>
      <c r="F32" s="9" t="s">
        <v>228</v>
      </c>
      <c r="G32" s="8" t="s">
        <v>515</v>
      </c>
      <c r="H32" s="10" t="s">
        <v>812</v>
      </c>
      <c r="I32" s="11" t="s">
        <v>1461</v>
      </c>
      <c r="J32" s="5" t="s">
        <v>1967</v>
      </c>
    </row>
    <row r="33" spans="2:10" ht="25.5" x14ac:dyDescent="0.2">
      <c r="B33" s="7" t="s">
        <v>11</v>
      </c>
      <c r="C33" s="8" t="s">
        <v>33</v>
      </c>
      <c r="D33" s="9" t="s">
        <v>55</v>
      </c>
      <c r="E33" s="8" t="s">
        <v>142</v>
      </c>
      <c r="F33" s="9" t="s">
        <v>228</v>
      </c>
      <c r="G33" s="8" t="s">
        <v>515</v>
      </c>
      <c r="H33" s="10" t="s">
        <v>813</v>
      </c>
      <c r="I33" s="11" t="s">
        <v>1462</v>
      </c>
      <c r="J33" s="5" t="s">
        <v>1968</v>
      </c>
    </row>
    <row r="34" spans="2:10" ht="38.25" x14ac:dyDescent="0.2">
      <c r="B34" s="7" t="s">
        <v>11</v>
      </c>
      <c r="C34" s="8" t="s">
        <v>33</v>
      </c>
      <c r="D34" s="9" t="s">
        <v>55</v>
      </c>
      <c r="E34" s="8" t="s">
        <v>142</v>
      </c>
      <c r="F34" s="9" t="s">
        <v>229</v>
      </c>
      <c r="G34" s="8" t="s">
        <v>516</v>
      </c>
      <c r="H34" s="10" t="s">
        <v>814</v>
      </c>
      <c r="I34" s="11" t="s">
        <v>516</v>
      </c>
      <c r="J34" s="5" t="s">
        <v>1969</v>
      </c>
    </row>
    <row r="35" spans="2:10" ht="25.5" x14ac:dyDescent="0.2">
      <c r="B35" s="7" t="s">
        <v>11</v>
      </c>
      <c r="C35" s="8" t="s">
        <v>33</v>
      </c>
      <c r="D35" s="9" t="s">
        <v>56</v>
      </c>
      <c r="E35" s="8" t="s">
        <v>143</v>
      </c>
      <c r="F35" s="9" t="s">
        <v>230</v>
      </c>
      <c r="G35" s="8" t="s">
        <v>517</v>
      </c>
      <c r="H35" s="10" t="s">
        <v>815</v>
      </c>
      <c r="I35" s="11" t="s">
        <v>517</v>
      </c>
      <c r="J35" s="5" t="s">
        <v>1970</v>
      </c>
    </row>
    <row r="36" spans="2:10" ht="25.5" x14ac:dyDescent="0.2">
      <c r="B36" s="7" t="s">
        <v>11</v>
      </c>
      <c r="C36" s="8" t="s">
        <v>33</v>
      </c>
      <c r="D36" s="9" t="s">
        <v>56</v>
      </c>
      <c r="E36" s="8" t="s">
        <v>143</v>
      </c>
      <c r="F36" s="9" t="s">
        <v>231</v>
      </c>
      <c r="G36" s="8" t="s">
        <v>518</v>
      </c>
      <c r="H36" s="10" t="s">
        <v>816</v>
      </c>
      <c r="I36" s="11" t="s">
        <v>518</v>
      </c>
      <c r="J36" s="5" t="s">
        <v>1971</v>
      </c>
    </row>
    <row r="37" spans="2:10" ht="25.5" x14ac:dyDescent="0.2">
      <c r="B37" s="7" t="s">
        <v>11</v>
      </c>
      <c r="C37" s="8" t="s">
        <v>33</v>
      </c>
      <c r="D37" s="9" t="s">
        <v>56</v>
      </c>
      <c r="E37" s="8" t="s">
        <v>143</v>
      </c>
      <c r="F37" s="9" t="s">
        <v>232</v>
      </c>
      <c r="G37" s="8" t="s">
        <v>519</v>
      </c>
      <c r="H37" s="10" t="s">
        <v>817</v>
      </c>
      <c r="I37" s="11" t="s">
        <v>519</v>
      </c>
      <c r="J37" s="5" t="s">
        <v>1972</v>
      </c>
    </row>
    <row r="38" spans="2:10" ht="25.5" x14ac:dyDescent="0.2">
      <c r="B38" s="7" t="s">
        <v>11</v>
      </c>
      <c r="C38" s="8" t="s">
        <v>33</v>
      </c>
      <c r="D38" s="9" t="s">
        <v>56</v>
      </c>
      <c r="E38" s="8" t="s">
        <v>143</v>
      </c>
      <c r="F38" s="9" t="s">
        <v>233</v>
      </c>
      <c r="G38" s="8" t="s">
        <v>520</v>
      </c>
      <c r="H38" s="10" t="s">
        <v>818</v>
      </c>
      <c r="I38" s="11" t="s">
        <v>520</v>
      </c>
      <c r="J38" s="5" t="s">
        <v>1973</v>
      </c>
    </row>
    <row r="39" spans="2:10" ht="25.5" x14ac:dyDescent="0.2">
      <c r="B39" s="7" t="s">
        <v>11</v>
      </c>
      <c r="C39" s="8" t="s">
        <v>33</v>
      </c>
      <c r="D39" s="9" t="s">
        <v>57</v>
      </c>
      <c r="E39" s="8" t="s">
        <v>144</v>
      </c>
      <c r="F39" s="9" t="s">
        <v>234</v>
      </c>
      <c r="G39" s="8" t="s">
        <v>521</v>
      </c>
      <c r="H39" s="10" t="s">
        <v>819</v>
      </c>
      <c r="I39" s="11" t="s">
        <v>1463</v>
      </c>
      <c r="J39" s="5" t="s">
        <v>1974</v>
      </c>
    </row>
    <row r="40" spans="2:10" ht="25.5" x14ac:dyDescent="0.2">
      <c r="B40" s="7" t="s">
        <v>11</v>
      </c>
      <c r="C40" s="8" t="s">
        <v>33</v>
      </c>
      <c r="D40" s="9" t="s">
        <v>57</v>
      </c>
      <c r="E40" s="8" t="s">
        <v>144</v>
      </c>
      <c r="F40" s="9" t="s">
        <v>234</v>
      </c>
      <c r="G40" s="8" t="s">
        <v>521</v>
      </c>
      <c r="H40" s="10" t="s">
        <v>820</v>
      </c>
      <c r="I40" s="11" t="s">
        <v>1464</v>
      </c>
      <c r="J40" s="5" t="s">
        <v>1975</v>
      </c>
    </row>
    <row r="41" spans="2:10" ht="25.5" x14ac:dyDescent="0.2">
      <c r="B41" s="7" t="s">
        <v>11</v>
      </c>
      <c r="C41" s="8" t="s">
        <v>33</v>
      </c>
      <c r="D41" s="9" t="s">
        <v>57</v>
      </c>
      <c r="E41" s="8" t="s">
        <v>144</v>
      </c>
      <c r="F41" s="9" t="s">
        <v>235</v>
      </c>
      <c r="G41" s="8" t="s">
        <v>522</v>
      </c>
      <c r="H41" s="10" t="s">
        <v>821</v>
      </c>
      <c r="I41" s="11" t="s">
        <v>1465</v>
      </c>
      <c r="J41" s="5" t="s">
        <v>1976</v>
      </c>
    </row>
    <row r="42" spans="2:10" ht="25.5" x14ac:dyDescent="0.2">
      <c r="B42" s="7" t="s">
        <v>11</v>
      </c>
      <c r="C42" s="8" t="s">
        <v>33</v>
      </c>
      <c r="D42" s="9" t="s">
        <v>57</v>
      </c>
      <c r="E42" s="8" t="s">
        <v>144</v>
      </c>
      <c r="F42" s="9" t="s">
        <v>235</v>
      </c>
      <c r="G42" s="8" t="s">
        <v>522</v>
      </c>
      <c r="H42" s="10" t="s">
        <v>822</v>
      </c>
      <c r="I42" s="11" t="s">
        <v>1466</v>
      </c>
      <c r="J42" s="5" t="s">
        <v>1977</v>
      </c>
    </row>
    <row r="43" spans="2:10" ht="25.5" x14ac:dyDescent="0.2">
      <c r="B43" s="7" t="s">
        <v>11</v>
      </c>
      <c r="C43" s="8" t="s">
        <v>33</v>
      </c>
      <c r="D43" s="9" t="s">
        <v>57</v>
      </c>
      <c r="E43" s="8" t="s">
        <v>144</v>
      </c>
      <c r="F43" s="9" t="s">
        <v>236</v>
      </c>
      <c r="G43" s="8" t="s">
        <v>523</v>
      </c>
      <c r="H43" s="10" t="s">
        <v>823</v>
      </c>
      <c r="I43" s="11" t="s">
        <v>523</v>
      </c>
      <c r="J43" s="5" t="s">
        <v>1978</v>
      </c>
    </row>
    <row r="44" spans="2:10" ht="25.5" x14ac:dyDescent="0.2">
      <c r="B44" s="7" t="s">
        <v>12</v>
      </c>
      <c r="C44" s="8" t="s">
        <v>34</v>
      </c>
      <c r="D44" s="9" t="s">
        <v>58</v>
      </c>
      <c r="E44" s="8" t="s">
        <v>145</v>
      </c>
      <c r="F44" s="9" t="s">
        <v>237</v>
      </c>
      <c r="G44" s="8" t="s">
        <v>524</v>
      </c>
      <c r="H44" s="10" t="s">
        <v>824</v>
      </c>
      <c r="I44" s="11" t="s">
        <v>524</v>
      </c>
      <c r="J44" s="5" t="s">
        <v>1979</v>
      </c>
    </row>
    <row r="45" spans="2:10" ht="25.5" x14ac:dyDescent="0.2">
      <c r="B45" s="7" t="s">
        <v>12</v>
      </c>
      <c r="C45" s="8" t="s">
        <v>34</v>
      </c>
      <c r="D45" s="9" t="s">
        <v>58</v>
      </c>
      <c r="E45" s="8" t="s">
        <v>145</v>
      </c>
      <c r="F45" s="9" t="s">
        <v>238</v>
      </c>
      <c r="G45" s="8" t="s">
        <v>525</v>
      </c>
      <c r="H45" s="10" t="s">
        <v>825</v>
      </c>
      <c r="I45" s="11" t="s">
        <v>525</v>
      </c>
      <c r="J45" s="5" t="s">
        <v>1980</v>
      </c>
    </row>
    <row r="46" spans="2:10" ht="25.5" x14ac:dyDescent="0.2">
      <c r="B46" s="7" t="s">
        <v>12</v>
      </c>
      <c r="C46" s="8" t="s">
        <v>34</v>
      </c>
      <c r="D46" s="9" t="s">
        <v>59</v>
      </c>
      <c r="E46" s="8" t="s">
        <v>146</v>
      </c>
      <c r="F46" s="9" t="s">
        <v>239</v>
      </c>
      <c r="G46" s="8" t="s">
        <v>526</v>
      </c>
      <c r="H46" s="10" t="s">
        <v>826</v>
      </c>
      <c r="I46" s="11" t="s">
        <v>526</v>
      </c>
      <c r="J46" s="5" t="s">
        <v>1981</v>
      </c>
    </row>
    <row r="47" spans="2:10" ht="25.5" x14ac:dyDescent="0.2">
      <c r="B47" s="7" t="s">
        <v>12</v>
      </c>
      <c r="C47" s="8" t="s">
        <v>34</v>
      </c>
      <c r="D47" s="9" t="s">
        <v>59</v>
      </c>
      <c r="E47" s="8" t="s">
        <v>146</v>
      </c>
      <c r="F47" s="9" t="s">
        <v>240</v>
      </c>
      <c r="G47" s="8" t="s">
        <v>527</v>
      </c>
      <c r="H47" s="10" t="s">
        <v>827</v>
      </c>
      <c r="I47" s="11" t="s">
        <v>527</v>
      </c>
      <c r="J47" s="5" t="s">
        <v>1982</v>
      </c>
    </row>
    <row r="48" spans="2:10" x14ac:dyDescent="0.2">
      <c r="B48" s="7" t="s">
        <v>12</v>
      </c>
      <c r="C48" s="8" t="s">
        <v>34</v>
      </c>
      <c r="D48" s="9" t="s">
        <v>60</v>
      </c>
      <c r="E48" s="8" t="s">
        <v>147</v>
      </c>
      <c r="F48" s="9" t="s">
        <v>241</v>
      </c>
      <c r="G48" s="8" t="s">
        <v>528</v>
      </c>
      <c r="H48" s="10" t="s">
        <v>828</v>
      </c>
      <c r="I48" s="11" t="s">
        <v>528</v>
      </c>
      <c r="J48" s="5" t="s">
        <v>1983</v>
      </c>
    </row>
    <row r="49" spans="2:10" ht="25.5" x14ac:dyDescent="0.2">
      <c r="B49" s="7" t="s">
        <v>12</v>
      </c>
      <c r="C49" s="8" t="s">
        <v>34</v>
      </c>
      <c r="D49" s="9" t="s">
        <v>60</v>
      </c>
      <c r="E49" s="8" t="s">
        <v>147</v>
      </c>
      <c r="F49" s="9" t="s">
        <v>242</v>
      </c>
      <c r="G49" s="8" t="s">
        <v>529</v>
      </c>
      <c r="H49" s="10" t="s">
        <v>829</v>
      </c>
      <c r="I49" s="11" t="s">
        <v>1467</v>
      </c>
      <c r="J49" s="5" t="s">
        <v>1984</v>
      </c>
    </row>
    <row r="50" spans="2:10" ht="25.5" x14ac:dyDescent="0.2">
      <c r="B50" s="7" t="s">
        <v>12</v>
      </c>
      <c r="C50" s="8" t="s">
        <v>34</v>
      </c>
      <c r="D50" s="9" t="s">
        <v>60</v>
      </c>
      <c r="E50" s="8" t="s">
        <v>147</v>
      </c>
      <c r="F50" s="9" t="s">
        <v>242</v>
      </c>
      <c r="G50" s="8" t="s">
        <v>529</v>
      </c>
      <c r="H50" s="10" t="s">
        <v>830</v>
      </c>
      <c r="I50" s="11" t="s">
        <v>1468</v>
      </c>
      <c r="J50" s="5" t="s">
        <v>1985</v>
      </c>
    </row>
    <row r="51" spans="2:10" ht="25.5" x14ac:dyDescent="0.2">
      <c r="B51" s="7" t="s">
        <v>12</v>
      </c>
      <c r="C51" s="8" t="s">
        <v>34</v>
      </c>
      <c r="D51" s="9" t="s">
        <v>61</v>
      </c>
      <c r="E51" s="8" t="s">
        <v>148</v>
      </c>
      <c r="F51" s="9" t="s">
        <v>243</v>
      </c>
      <c r="G51" s="8" t="s">
        <v>530</v>
      </c>
      <c r="H51" s="10" t="s">
        <v>831</v>
      </c>
      <c r="I51" s="11" t="s">
        <v>1469</v>
      </c>
      <c r="J51" s="5" t="s">
        <v>1986</v>
      </c>
    </row>
    <row r="52" spans="2:10" x14ac:dyDescent="0.2">
      <c r="B52" s="7" t="s">
        <v>12</v>
      </c>
      <c r="C52" s="8" t="s">
        <v>34</v>
      </c>
      <c r="D52" s="9" t="s">
        <v>61</v>
      </c>
      <c r="E52" s="8" t="s">
        <v>148</v>
      </c>
      <c r="F52" s="9" t="s">
        <v>243</v>
      </c>
      <c r="G52" s="8" t="s">
        <v>530</v>
      </c>
      <c r="H52" s="10" t="s">
        <v>832</v>
      </c>
      <c r="I52" s="11" t="s">
        <v>1470</v>
      </c>
      <c r="J52" s="5" t="s">
        <v>1987</v>
      </c>
    </row>
    <row r="53" spans="2:10" ht="25.5" x14ac:dyDescent="0.2">
      <c r="B53" s="7" t="s">
        <v>12</v>
      </c>
      <c r="C53" s="8" t="s">
        <v>34</v>
      </c>
      <c r="D53" s="9" t="s">
        <v>61</v>
      </c>
      <c r="E53" s="8" t="s">
        <v>148</v>
      </c>
      <c r="F53" s="9" t="s">
        <v>244</v>
      </c>
      <c r="G53" s="8" t="s">
        <v>531</v>
      </c>
      <c r="H53" s="10" t="s">
        <v>833</v>
      </c>
      <c r="I53" s="11" t="s">
        <v>1471</v>
      </c>
      <c r="J53" s="5" t="s">
        <v>1988</v>
      </c>
    </row>
    <row r="54" spans="2:10" x14ac:dyDescent="0.2">
      <c r="B54" s="7" t="s">
        <v>12</v>
      </c>
      <c r="C54" s="8" t="s">
        <v>34</v>
      </c>
      <c r="D54" s="9" t="s">
        <v>61</v>
      </c>
      <c r="E54" s="8" t="s">
        <v>148</v>
      </c>
      <c r="F54" s="9" t="s">
        <v>244</v>
      </c>
      <c r="G54" s="8" t="s">
        <v>531</v>
      </c>
      <c r="H54" s="10" t="s">
        <v>834</v>
      </c>
      <c r="I54" s="11" t="s">
        <v>1472</v>
      </c>
      <c r="J54" s="5" t="s">
        <v>1989</v>
      </c>
    </row>
    <row r="55" spans="2:10" x14ac:dyDescent="0.2">
      <c r="B55" s="7" t="s">
        <v>12</v>
      </c>
      <c r="C55" s="8" t="s">
        <v>34</v>
      </c>
      <c r="D55" s="9" t="s">
        <v>61</v>
      </c>
      <c r="E55" s="8" t="s">
        <v>148</v>
      </c>
      <c r="F55" s="9" t="s">
        <v>244</v>
      </c>
      <c r="G55" s="8" t="s">
        <v>531</v>
      </c>
      <c r="H55" s="10" t="s">
        <v>835</v>
      </c>
      <c r="I55" s="11" t="s">
        <v>1473</v>
      </c>
      <c r="J55" s="5" t="s">
        <v>1990</v>
      </c>
    </row>
    <row r="56" spans="2:10" x14ac:dyDescent="0.2">
      <c r="B56" s="7" t="s">
        <v>12</v>
      </c>
      <c r="C56" s="8" t="s">
        <v>34</v>
      </c>
      <c r="D56" s="9" t="s">
        <v>61</v>
      </c>
      <c r="E56" s="8" t="s">
        <v>148</v>
      </c>
      <c r="F56" s="9" t="s">
        <v>244</v>
      </c>
      <c r="G56" s="8" t="s">
        <v>531</v>
      </c>
      <c r="H56" s="10" t="s">
        <v>836</v>
      </c>
      <c r="I56" s="11" t="s">
        <v>531</v>
      </c>
      <c r="J56" s="5" t="s">
        <v>1991</v>
      </c>
    </row>
    <row r="57" spans="2:10" ht="25.5" x14ac:dyDescent="0.2">
      <c r="B57" s="7" t="s">
        <v>12</v>
      </c>
      <c r="C57" s="8" t="s">
        <v>34</v>
      </c>
      <c r="D57" s="9" t="s">
        <v>62</v>
      </c>
      <c r="E57" s="8" t="s">
        <v>149</v>
      </c>
      <c r="F57" s="9" t="s">
        <v>245</v>
      </c>
      <c r="G57" s="8" t="s">
        <v>532</v>
      </c>
      <c r="H57" s="10" t="s">
        <v>837</v>
      </c>
      <c r="I57" s="11" t="s">
        <v>532</v>
      </c>
      <c r="J57" s="5" t="s">
        <v>1992</v>
      </c>
    </row>
    <row r="58" spans="2:10" ht="25.5" x14ac:dyDescent="0.2">
      <c r="B58" s="7" t="s">
        <v>12</v>
      </c>
      <c r="C58" s="8" t="s">
        <v>34</v>
      </c>
      <c r="D58" s="9" t="s">
        <v>62</v>
      </c>
      <c r="E58" s="8" t="s">
        <v>149</v>
      </c>
      <c r="F58" s="9" t="s">
        <v>246</v>
      </c>
      <c r="G58" s="8" t="s">
        <v>533</v>
      </c>
      <c r="H58" s="10" t="s">
        <v>838</v>
      </c>
      <c r="I58" s="11" t="s">
        <v>533</v>
      </c>
      <c r="J58" s="5" t="s">
        <v>1993</v>
      </c>
    </row>
    <row r="59" spans="2:10" ht="25.5" x14ac:dyDescent="0.2">
      <c r="B59" s="7" t="s">
        <v>13</v>
      </c>
      <c r="C59" s="8" t="s">
        <v>35</v>
      </c>
      <c r="D59" s="9" t="s">
        <v>63</v>
      </c>
      <c r="E59" s="8" t="s">
        <v>150</v>
      </c>
      <c r="F59" s="9" t="s">
        <v>247</v>
      </c>
      <c r="G59" s="8" t="s">
        <v>534</v>
      </c>
      <c r="H59" s="10" t="s">
        <v>839</v>
      </c>
      <c r="I59" s="11" t="s">
        <v>1474</v>
      </c>
      <c r="J59" s="5" t="s">
        <v>1994</v>
      </c>
    </row>
    <row r="60" spans="2:10" ht="25.5" x14ac:dyDescent="0.2">
      <c r="B60" s="7" t="s">
        <v>13</v>
      </c>
      <c r="C60" s="8" t="s">
        <v>35</v>
      </c>
      <c r="D60" s="9" t="s">
        <v>63</v>
      </c>
      <c r="E60" s="8" t="s">
        <v>150</v>
      </c>
      <c r="F60" s="9" t="s">
        <v>247</v>
      </c>
      <c r="G60" s="8" t="s">
        <v>534</v>
      </c>
      <c r="H60" s="10" t="s">
        <v>840</v>
      </c>
      <c r="I60" s="11" t="s">
        <v>1475</v>
      </c>
      <c r="J60" s="5" t="s">
        <v>1995</v>
      </c>
    </row>
    <row r="61" spans="2:10" ht="25.5" x14ac:dyDescent="0.2">
      <c r="B61" s="7" t="s">
        <v>13</v>
      </c>
      <c r="C61" s="8" t="s">
        <v>35</v>
      </c>
      <c r="D61" s="9" t="s">
        <v>63</v>
      </c>
      <c r="E61" s="8" t="s">
        <v>150</v>
      </c>
      <c r="F61" s="9" t="s">
        <v>247</v>
      </c>
      <c r="G61" s="8" t="s">
        <v>534</v>
      </c>
      <c r="H61" s="10" t="s">
        <v>841</v>
      </c>
      <c r="I61" s="11" t="s">
        <v>1476</v>
      </c>
      <c r="J61" s="5" t="s">
        <v>1996</v>
      </c>
    </row>
    <row r="62" spans="2:10" ht="25.5" x14ac:dyDescent="0.2">
      <c r="B62" s="7" t="s">
        <v>13</v>
      </c>
      <c r="C62" s="8" t="s">
        <v>35</v>
      </c>
      <c r="D62" s="9" t="s">
        <v>63</v>
      </c>
      <c r="E62" s="8" t="s">
        <v>150</v>
      </c>
      <c r="F62" s="9" t="s">
        <v>248</v>
      </c>
      <c r="G62" s="8" t="s">
        <v>535</v>
      </c>
      <c r="H62" s="10" t="s">
        <v>842</v>
      </c>
      <c r="I62" s="11" t="s">
        <v>535</v>
      </c>
      <c r="J62" s="5" t="s">
        <v>1997</v>
      </c>
    </row>
    <row r="63" spans="2:10" ht="25.5" x14ac:dyDescent="0.2">
      <c r="B63" s="7" t="s">
        <v>13</v>
      </c>
      <c r="C63" s="8" t="s">
        <v>35</v>
      </c>
      <c r="D63" s="9" t="s">
        <v>63</v>
      </c>
      <c r="E63" s="8" t="s">
        <v>150</v>
      </c>
      <c r="F63" s="9" t="s">
        <v>249</v>
      </c>
      <c r="G63" s="8" t="s">
        <v>536</v>
      </c>
      <c r="H63" s="10" t="s">
        <v>843</v>
      </c>
      <c r="I63" s="11" t="s">
        <v>1477</v>
      </c>
      <c r="J63" s="5" t="s">
        <v>1998</v>
      </c>
    </row>
    <row r="64" spans="2:10" ht="25.5" x14ac:dyDescent="0.2">
      <c r="B64" s="7" t="s">
        <v>13</v>
      </c>
      <c r="C64" s="8" t="s">
        <v>35</v>
      </c>
      <c r="D64" s="9" t="s">
        <v>63</v>
      </c>
      <c r="E64" s="8" t="s">
        <v>150</v>
      </c>
      <c r="F64" s="9" t="s">
        <v>249</v>
      </c>
      <c r="G64" s="8" t="s">
        <v>536</v>
      </c>
      <c r="H64" s="10" t="s">
        <v>844</v>
      </c>
      <c r="I64" s="11" t="s">
        <v>1478</v>
      </c>
      <c r="J64" s="5" t="s">
        <v>1999</v>
      </c>
    </row>
    <row r="65" spans="2:10" ht="25.5" x14ac:dyDescent="0.2">
      <c r="B65" s="7" t="s">
        <v>13</v>
      </c>
      <c r="C65" s="8" t="s">
        <v>35</v>
      </c>
      <c r="D65" s="9" t="s">
        <v>63</v>
      </c>
      <c r="E65" s="8" t="s">
        <v>150</v>
      </c>
      <c r="F65" s="9" t="s">
        <v>249</v>
      </c>
      <c r="G65" s="8" t="s">
        <v>536</v>
      </c>
      <c r="H65" s="10" t="s">
        <v>845</v>
      </c>
      <c r="I65" s="11" t="s">
        <v>1479</v>
      </c>
      <c r="J65" s="5" t="s">
        <v>2000</v>
      </c>
    </row>
    <row r="66" spans="2:10" ht="25.5" x14ac:dyDescent="0.2">
      <c r="B66" s="7" t="s">
        <v>13</v>
      </c>
      <c r="C66" s="8" t="s">
        <v>35</v>
      </c>
      <c r="D66" s="9" t="s">
        <v>63</v>
      </c>
      <c r="E66" s="8" t="s">
        <v>150</v>
      </c>
      <c r="F66" s="9" t="s">
        <v>250</v>
      </c>
      <c r="G66" s="8" t="s">
        <v>537</v>
      </c>
      <c r="H66" s="10" t="s">
        <v>846</v>
      </c>
      <c r="I66" s="11" t="s">
        <v>1480</v>
      </c>
      <c r="J66" s="5" t="s">
        <v>2001</v>
      </c>
    </row>
    <row r="67" spans="2:10" ht="25.5" x14ac:dyDescent="0.2">
      <c r="B67" s="7" t="s">
        <v>13</v>
      </c>
      <c r="C67" s="8" t="s">
        <v>35</v>
      </c>
      <c r="D67" s="9" t="s">
        <v>63</v>
      </c>
      <c r="E67" s="8" t="s">
        <v>150</v>
      </c>
      <c r="F67" s="9" t="s">
        <v>250</v>
      </c>
      <c r="G67" s="8" t="s">
        <v>537</v>
      </c>
      <c r="H67" s="10" t="s">
        <v>847</v>
      </c>
      <c r="I67" s="11" t="s">
        <v>1481</v>
      </c>
      <c r="J67" s="5" t="s">
        <v>2002</v>
      </c>
    </row>
    <row r="68" spans="2:10" x14ac:dyDescent="0.2">
      <c r="B68" s="7" t="s">
        <v>13</v>
      </c>
      <c r="C68" s="8" t="s">
        <v>35</v>
      </c>
      <c r="D68" s="9" t="s">
        <v>63</v>
      </c>
      <c r="E68" s="8" t="s">
        <v>150</v>
      </c>
      <c r="F68" s="9" t="s">
        <v>251</v>
      </c>
      <c r="G68" s="8" t="s">
        <v>538</v>
      </c>
      <c r="H68" s="10" t="s">
        <v>848</v>
      </c>
      <c r="I68" s="11" t="s">
        <v>1482</v>
      </c>
      <c r="J68" s="5" t="s">
        <v>2003</v>
      </c>
    </row>
    <row r="69" spans="2:10" x14ac:dyDescent="0.2">
      <c r="B69" s="7" t="s">
        <v>13</v>
      </c>
      <c r="C69" s="8" t="s">
        <v>35</v>
      </c>
      <c r="D69" s="9" t="s">
        <v>63</v>
      </c>
      <c r="E69" s="8" t="s">
        <v>150</v>
      </c>
      <c r="F69" s="9" t="s">
        <v>251</v>
      </c>
      <c r="G69" s="8" t="s">
        <v>538</v>
      </c>
      <c r="H69" s="10" t="s">
        <v>849</v>
      </c>
      <c r="I69" s="11" t="s">
        <v>1483</v>
      </c>
      <c r="J69" s="5" t="s">
        <v>2004</v>
      </c>
    </row>
    <row r="70" spans="2:10" ht="25.5" x14ac:dyDescent="0.2">
      <c r="B70" s="7" t="s">
        <v>13</v>
      </c>
      <c r="C70" s="8" t="s">
        <v>35</v>
      </c>
      <c r="D70" s="9" t="s">
        <v>63</v>
      </c>
      <c r="E70" s="8" t="s">
        <v>150</v>
      </c>
      <c r="F70" s="9" t="s">
        <v>252</v>
      </c>
      <c r="G70" s="8" t="s">
        <v>539</v>
      </c>
      <c r="H70" s="10" t="s">
        <v>850</v>
      </c>
      <c r="I70" s="11" t="s">
        <v>1484</v>
      </c>
      <c r="J70" s="5" t="s">
        <v>2005</v>
      </c>
    </row>
    <row r="71" spans="2:10" ht="25.5" x14ac:dyDescent="0.2">
      <c r="B71" s="7" t="s">
        <v>13</v>
      </c>
      <c r="C71" s="8" t="s">
        <v>35</v>
      </c>
      <c r="D71" s="9" t="s">
        <v>63</v>
      </c>
      <c r="E71" s="8" t="s">
        <v>150</v>
      </c>
      <c r="F71" s="9" t="s">
        <v>252</v>
      </c>
      <c r="G71" s="8" t="s">
        <v>539</v>
      </c>
      <c r="H71" s="10" t="s">
        <v>851</v>
      </c>
      <c r="I71" s="11" t="s">
        <v>1485</v>
      </c>
      <c r="J71" s="5" t="s">
        <v>2006</v>
      </c>
    </row>
    <row r="72" spans="2:10" ht="25.5" x14ac:dyDescent="0.2">
      <c r="B72" s="7" t="s">
        <v>13</v>
      </c>
      <c r="C72" s="8" t="s">
        <v>35</v>
      </c>
      <c r="D72" s="9" t="s">
        <v>63</v>
      </c>
      <c r="E72" s="8" t="s">
        <v>150</v>
      </c>
      <c r="F72" s="9" t="s">
        <v>253</v>
      </c>
      <c r="G72" s="8" t="s">
        <v>540</v>
      </c>
      <c r="H72" s="10" t="s">
        <v>852</v>
      </c>
      <c r="I72" s="11" t="s">
        <v>1486</v>
      </c>
      <c r="J72" s="5" t="s">
        <v>2007</v>
      </c>
    </row>
    <row r="73" spans="2:10" ht="25.5" x14ac:dyDescent="0.2">
      <c r="B73" s="7" t="s">
        <v>13</v>
      </c>
      <c r="C73" s="8" t="s">
        <v>35</v>
      </c>
      <c r="D73" s="9" t="s">
        <v>63</v>
      </c>
      <c r="E73" s="8" t="s">
        <v>150</v>
      </c>
      <c r="F73" s="9" t="s">
        <v>253</v>
      </c>
      <c r="G73" s="8" t="s">
        <v>540</v>
      </c>
      <c r="H73" s="10" t="s">
        <v>853</v>
      </c>
      <c r="I73" s="11" t="s">
        <v>1487</v>
      </c>
      <c r="J73" s="5" t="s">
        <v>2008</v>
      </c>
    </row>
    <row r="74" spans="2:10" ht="25.5" x14ac:dyDescent="0.2">
      <c r="B74" s="7" t="s">
        <v>13</v>
      </c>
      <c r="C74" s="8" t="s">
        <v>35</v>
      </c>
      <c r="D74" s="9" t="s">
        <v>63</v>
      </c>
      <c r="E74" s="8" t="s">
        <v>150</v>
      </c>
      <c r="F74" s="9" t="s">
        <v>253</v>
      </c>
      <c r="G74" s="8" t="s">
        <v>540</v>
      </c>
      <c r="H74" s="10" t="s">
        <v>854</v>
      </c>
      <c r="I74" s="11" t="s">
        <v>1488</v>
      </c>
      <c r="J74" s="5" t="s">
        <v>2009</v>
      </c>
    </row>
    <row r="75" spans="2:10" x14ac:dyDescent="0.2">
      <c r="B75" s="7" t="s">
        <v>13</v>
      </c>
      <c r="C75" s="8" t="s">
        <v>35</v>
      </c>
      <c r="D75" s="9" t="s">
        <v>63</v>
      </c>
      <c r="E75" s="8" t="s">
        <v>150</v>
      </c>
      <c r="F75" s="9" t="s">
        <v>254</v>
      </c>
      <c r="G75" s="8" t="s">
        <v>541</v>
      </c>
      <c r="H75" s="10" t="s">
        <v>855</v>
      </c>
      <c r="I75" s="11" t="s">
        <v>1489</v>
      </c>
      <c r="J75" s="5" t="s">
        <v>2010</v>
      </c>
    </row>
    <row r="76" spans="2:10" ht="25.5" x14ac:dyDescent="0.2">
      <c r="B76" s="7" t="s">
        <v>13</v>
      </c>
      <c r="C76" s="8" t="s">
        <v>35</v>
      </c>
      <c r="D76" s="9" t="s">
        <v>63</v>
      </c>
      <c r="E76" s="8" t="s">
        <v>150</v>
      </c>
      <c r="F76" s="9" t="s">
        <v>254</v>
      </c>
      <c r="G76" s="8" t="s">
        <v>541</v>
      </c>
      <c r="H76" s="10" t="s">
        <v>856</v>
      </c>
      <c r="I76" s="11" t="s">
        <v>1490</v>
      </c>
      <c r="J76" s="5" t="s">
        <v>2011</v>
      </c>
    </row>
    <row r="77" spans="2:10" x14ac:dyDescent="0.2">
      <c r="B77" s="7" t="s">
        <v>13</v>
      </c>
      <c r="C77" s="8" t="s">
        <v>35</v>
      </c>
      <c r="D77" s="9" t="s">
        <v>63</v>
      </c>
      <c r="E77" s="8" t="s">
        <v>150</v>
      </c>
      <c r="F77" s="9" t="s">
        <v>254</v>
      </c>
      <c r="G77" s="8" t="s">
        <v>541</v>
      </c>
      <c r="H77" s="10" t="s">
        <v>857</v>
      </c>
      <c r="I77" s="11" t="s">
        <v>1491</v>
      </c>
      <c r="J77" s="5" t="s">
        <v>2012</v>
      </c>
    </row>
    <row r="78" spans="2:10" x14ac:dyDescent="0.2">
      <c r="B78" s="7" t="s">
        <v>13</v>
      </c>
      <c r="C78" s="8" t="s">
        <v>35</v>
      </c>
      <c r="D78" s="9" t="s">
        <v>63</v>
      </c>
      <c r="E78" s="8" t="s">
        <v>150</v>
      </c>
      <c r="F78" s="9" t="s">
        <v>254</v>
      </c>
      <c r="G78" s="8" t="s">
        <v>541</v>
      </c>
      <c r="H78" s="10" t="s">
        <v>858</v>
      </c>
      <c r="I78" s="11" t="s">
        <v>1492</v>
      </c>
      <c r="J78" s="5" t="s">
        <v>2013</v>
      </c>
    </row>
    <row r="79" spans="2:10" x14ac:dyDescent="0.2">
      <c r="B79" s="7" t="s">
        <v>13</v>
      </c>
      <c r="C79" s="8" t="s">
        <v>35</v>
      </c>
      <c r="D79" s="9" t="s">
        <v>63</v>
      </c>
      <c r="E79" s="8" t="s">
        <v>150</v>
      </c>
      <c r="F79" s="9" t="s">
        <v>254</v>
      </c>
      <c r="G79" s="8" t="s">
        <v>541</v>
      </c>
      <c r="H79" s="10" t="s">
        <v>859</v>
      </c>
      <c r="I79" s="11" t="s">
        <v>1493</v>
      </c>
      <c r="J79" s="5" t="s">
        <v>2014</v>
      </c>
    </row>
    <row r="80" spans="2:10" ht="25.5" x14ac:dyDescent="0.2">
      <c r="B80" s="7" t="s">
        <v>13</v>
      </c>
      <c r="C80" s="8" t="s">
        <v>35</v>
      </c>
      <c r="D80" s="9" t="s">
        <v>63</v>
      </c>
      <c r="E80" s="8" t="s">
        <v>150</v>
      </c>
      <c r="F80" s="9" t="s">
        <v>254</v>
      </c>
      <c r="G80" s="8" t="s">
        <v>541</v>
      </c>
      <c r="H80" s="10" t="s">
        <v>860</v>
      </c>
      <c r="I80" s="11" t="s">
        <v>1494</v>
      </c>
      <c r="J80" s="5" t="s">
        <v>2015</v>
      </c>
    </row>
    <row r="81" spans="2:10" x14ac:dyDescent="0.2">
      <c r="B81" s="7" t="s">
        <v>13</v>
      </c>
      <c r="C81" s="8" t="s">
        <v>35</v>
      </c>
      <c r="D81" s="9" t="s">
        <v>63</v>
      </c>
      <c r="E81" s="8" t="s">
        <v>150</v>
      </c>
      <c r="F81" s="9" t="s">
        <v>254</v>
      </c>
      <c r="G81" s="8" t="s">
        <v>541</v>
      </c>
      <c r="H81" s="10" t="s">
        <v>861</v>
      </c>
      <c r="I81" s="11" t="s">
        <v>1495</v>
      </c>
      <c r="J81" s="5" t="s">
        <v>2016</v>
      </c>
    </row>
    <row r="82" spans="2:10" ht="25.5" x14ac:dyDescent="0.2">
      <c r="B82" s="7" t="s">
        <v>13</v>
      </c>
      <c r="C82" s="8" t="s">
        <v>35</v>
      </c>
      <c r="D82" s="9" t="s">
        <v>63</v>
      </c>
      <c r="E82" s="8" t="s">
        <v>150</v>
      </c>
      <c r="F82" s="9" t="s">
        <v>255</v>
      </c>
      <c r="G82" s="8" t="s">
        <v>542</v>
      </c>
      <c r="H82" s="10" t="s">
        <v>862</v>
      </c>
      <c r="I82" s="11" t="s">
        <v>1496</v>
      </c>
      <c r="J82" s="5" t="s">
        <v>2017</v>
      </c>
    </row>
    <row r="83" spans="2:10" ht="25.5" x14ac:dyDescent="0.2">
      <c r="B83" s="7" t="s">
        <v>13</v>
      </c>
      <c r="C83" s="8" t="s">
        <v>35</v>
      </c>
      <c r="D83" s="9" t="s">
        <v>63</v>
      </c>
      <c r="E83" s="8" t="s">
        <v>150</v>
      </c>
      <c r="F83" s="9" t="s">
        <v>255</v>
      </c>
      <c r="G83" s="8" t="s">
        <v>542</v>
      </c>
      <c r="H83" s="10" t="s">
        <v>863</v>
      </c>
      <c r="I83" s="11" t="s">
        <v>1497</v>
      </c>
      <c r="J83" s="5" t="s">
        <v>2018</v>
      </c>
    </row>
    <row r="84" spans="2:10" x14ac:dyDescent="0.2">
      <c r="B84" s="7" t="s">
        <v>13</v>
      </c>
      <c r="C84" s="8" t="s">
        <v>35</v>
      </c>
      <c r="D84" s="9" t="s">
        <v>64</v>
      </c>
      <c r="E84" s="8" t="s">
        <v>151</v>
      </c>
      <c r="F84" s="9" t="s">
        <v>256</v>
      </c>
      <c r="G84" s="8" t="s">
        <v>151</v>
      </c>
      <c r="H84" s="10" t="s">
        <v>864</v>
      </c>
      <c r="I84" s="11" t="s">
        <v>1498</v>
      </c>
      <c r="J84" s="5" t="s">
        <v>2019</v>
      </c>
    </row>
    <row r="85" spans="2:10" x14ac:dyDescent="0.2">
      <c r="B85" s="7" t="s">
        <v>13</v>
      </c>
      <c r="C85" s="8" t="s">
        <v>35</v>
      </c>
      <c r="D85" s="9" t="s">
        <v>64</v>
      </c>
      <c r="E85" s="8" t="s">
        <v>151</v>
      </c>
      <c r="F85" s="9" t="s">
        <v>256</v>
      </c>
      <c r="G85" s="8" t="s">
        <v>151</v>
      </c>
      <c r="H85" s="10" t="s">
        <v>865</v>
      </c>
      <c r="I85" s="11" t="s">
        <v>1499</v>
      </c>
      <c r="J85" s="5" t="s">
        <v>2020</v>
      </c>
    </row>
    <row r="86" spans="2:10" x14ac:dyDescent="0.2">
      <c r="B86" s="7" t="s">
        <v>13</v>
      </c>
      <c r="C86" s="8" t="s">
        <v>35</v>
      </c>
      <c r="D86" s="9" t="s">
        <v>64</v>
      </c>
      <c r="E86" s="8" t="s">
        <v>151</v>
      </c>
      <c r="F86" s="9" t="s">
        <v>256</v>
      </c>
      <c r="G86" s="8" t="s">
        <v>151</v>
      </c>
      <c r="H86" s="10" t="s">
        <v>866</v>
      </c>
      <c r="I86" s="11" t="s">
        <v>1500</v>
      </c>
      <c r="J86" s="5" t="s">
        <v>2021</v>
      </c>
    </row>
    <row r="87" spans="2:10" x14ac:dyDescent="0.2">
      <c r="B87" s="7" t="s">
        <v>13</v>
      </c>
      <c r="C87" s="8" t="s">
        <v>35</v>
      </c>
      <c r="D87" s="9" t="s">
        <v>64</v>
      </c>
      <c r="E87" s="8" t="s">
        <v>151</v>
      </c>
      <c r="F87" s="9" t="s">
        <v>256</v>
      </c>
      <c r="G87" s="8" t="s">
        <v>151</v>
      </c>
      <c r="H87" s="10" t="s">
        <v>867</v>
      </c>
      <c r="I87" s="11" t="s">
        <v>1501</v>
      </c>
      <c r="J87" s="5" t="s">
        <v>2022</v>
      </c>
    </row>
    <row r="88" spans="2:10" x14ac:dyDescent="0.2">
      <c r="B88" s="7" t="s">
        <v>13</v>
      </c>
      <c r="C88" s="8" t="s">
        <v>35</v>
      </c>
      <c r="D88" s="9" t="s">
        <v>64</v>
      </c>
      <c r="E88" s="8" t="s">
        <v>151</v>
      </c>
      <c r="F88" s="9" t="s">
        <v>256</v>
      </c>
      <c r="G88" s="8" t="s">
        <v>151</v>
      </c>
      <c r="H88" s="10" t="s">
        <v>868</v>
      </c>
      <c r="I88" s="11" t="s">
        <v>1502</v>
      </c>
      <c r="J88" s="5" t="s">
        <v>2023</v>
      </c>
    </row>
    <row r="89" spans="2:10" x14ac:dyDescent="0.2">
      <c r="B89" s="7" t="s">
        <v>13</v>
      </c>
      <c r="C89" s="8" t="s">
        <v>35</v>
      </c>
      <c r="D89" s="9" t="s">
        <v>64</v>
      </c>
      <c r="E89" s="8" t="s">
        <v>151</v>
      </c>
      <c r="F89" s="9" t="s">
        <v>256</v>
      </c>
      <c r="G89" s="8" t="s">
        <v>151</v>
      </c>
      <c r="H89" s="10" t="s">
        <v>869</v>
      </c>
      <c r="I89" s="11" t="s">
        <v>1503</v>
      </c>
      <c r="J89" s="5" t="s">
        <v>2024</v>
      </c>
    </row>
    <row r="90" spans="2:10" ht="25.5" x14ac:dyDescent="0.2">
      <c r="B90" s="7" t="s">
        <v>13</v>
      </c>
      <c r="C90" s="8" t="s">
        <v>35</v>
      </c>
      <c r="D90" s="9" t="s">
        <v>64</v>
      </c>
      <c r="E90" s="8" t="s">
        <v>151</v>
      </c>
      <c r="F90" s="9" t="s">
        <v>256</v>
      </c>
      <c r="G90" s="8" t="s">
        <v>151</v>
      </c>
      <c r="H90" s="10" t="s">
        <v>870</v>
      </c>
      <c r="I90" s="11" t="s">
        <v>1504</v>
      </c>
      <c r="J90" s="5" t="s">
        <v>2025</v>
      </c>
    </row>
    <row r="91" spans="2:10" x14ac:dyDescent="0.2">
      <c r="B91" s="7" t="s">
        <v>13</v>
      </c>
      <c r="C91" s="8" t="s">
        <v>35</v>
      </c>
      <c r="D91" s="9" t="s">
        <v>65</v>
      </c>
      <c r="E91" s="8" t="s">
        <v>152</v>
      </c>
      <c r="F91" s="9" t="s">
        <v>257</v>
      </c>
      <c r="G91" s="8" t="s">
        <v>152</v>
      </c>
      <c r="H91" s="10" t="s">
        <v>871</v>
      </c>
      <c r="I91" s="11" t="s">
        <v>152</v>
      </c>
      <c r="J91" s="5" t="s">
        <v>2026</v>
      </c>
    </row>
    <row r="92" spans="2:10" ht="25.5" x14ac:dyDescent="0.2">
      <c r="B92" s="7" t="s">
        <v>13</v>
      </c>
      <c r="C92" s="8" t="s">
        <v>35</v>
      </c>
      <c r="D92" s="9" t="s">
        <v>66</v>
      </c>
      <c r="E92" s="8" t="s">
        <v>153</v>
      </c>
      <c r="F92" s="9" t="s">
        <v>258</v>
      </c>
      <c r="G92" s="8" t="s">
        <v>543</v>
      </c>
      <c r="H92" s="10" t="s">
        <v>872</v>
      </c>
      <c r="I92" s="11" t="s">
        <v>543</v>
      </c>
      <c r="J92" s="5" t="s">
        <v>2027</v>
      </c>
    </row>
    <row r="93" spans="2:10" x14ac:dyDescent="0.2">
      <c r="B93" s="7" t="s">
        <v>13</v>
      </c>
      <c r="C93" s="8" t="s">
        <v>35</v>
      </c>
      <c r="D93" s="9" t="s">
        <v>66</v>
      </c>
      <c r="E93" s="8" t="s">
        <v>153</v>
      </c>
      <c r="F93" s="9" t="s">
        <v>259</v>
      </c>
      <c r="G93" s="8" t="s">
        <v>544</v>
      </c>
      <c r="H93" s="10" t="s">
        <v>873</v>
      </c>
      <c r="I93" s="11" t="s">
        <v>544</v>
      </c>
      <c r="J93" s="5" t="s">
        <v>2028</v>
      </c>
    </row>
    <row r="94" spans="2:10" x14ac:dyDescent="0.2">
      <c r="B94" s="7" t="s">
        <v>13</v>
      </c>
      <c r="C94" s="8" t="s">
        <v>35</v>
      </c>
      <c r="D94" s="9" t="s">
        <v>66</v>
      </c>
      <c r="E94" s="8" t="s">
        <v>153</v>
      </c>
      <c r="F94" s="9" t="s">
        <v>260</v>
      </c>
      <c r="G94" s="8" t="s">
        <v>545</v>
      </c>
      <c r="H94" s="10" t="s">
        <v>874</v>
      </c>
      <c r="I94" s="11" t="s">
        <v>545</v>
      </c>
      <c r="J94" s="5" t="s">
        <v>2029</v>
      </c>
    </row>
    <row r="95" spans="2:10" x14ac:dyDescent="0.2">
      <c r="B95" s="7" t="s">
        <v>13</v>
      </c>
      <c r="C95" s="8" t="s">
        <v>35</v>
      </c>
      <c r="D95" s="9" t="s">
        <v>66</v>
      </c>
      <c r="E95" s="8" t="s">
        <v>153</v>
      </c>
      <c r="F95" s="9" t="s">
        <v>261</v>
      </c>
      <c r="G95" s="8" t="s">
        <v>546</v>
      </c>
      <c r="H95" s="10" t="s">
        <v>875</v>
      </c>
      <c r="I95" s="11" t="s">
        <v>1505</v>
      </c>
      <c r="J95" s="5" t="s">
        <v>2030</v>
      </c>
    </row>
    <row r="96" spans="2:10" ht="25.5" x14ac:dyDescent="0.2">
      <c r="B96" s="7" t="s">
        <v>13</v>
      </c>
      <c r="C96" s="8" t="s">
        <v>35</v>
      </c>
      <c r="D96" s="9" t="s">
        <v>66</v>
      </c>
      <c r="E96" s="8" t="s">
        <v>153</v>
      </c>
      <c r="F96" s="9" t="s">
        <v>261</v>
      </c>
      <c r="G96" s="8" t="s">
        <v>546</v>
      </c>
      <c r="H96" s="10" t="s">
        <v>876</v>
      </c>
      <c r="I96" s="11" t="s">
        <v>1506</v>
      </c>
      <c r="J96" s="5" t="s">
        <v>2031</v>
      </c>
    </row>
    <row r="97" spans="2:10" x14ac:dyDescent="0.2">
      <c r="B97" s="7" t="s">
        <v>13</v>
      </c>
      <c r="C97" s="8" t="s">
        <v>35</v>
      </c>
      <c r="D97" s="9" t="s">
        <v>66</v>
      </c>
      <c r="E97" s="8" t="s">
        <v>153</v>
      </c>
      <c r="F97" s="9" t="s">
        <v>261</v>
      </c>
      <c r="G97" s="8" t="s">
        <v>546</v>
      </c>
      <c r="H97" s="10" t="s">
        <v>877</v>
      </c>
      <c r="I97" s="11" t="s">
        <v>1507</v>
      </c>
      <c r="J97" s="5" t="s">
        <v>2032</v>
      </c>
    </row>
    <row r="98" spans="2:10" x14ac:dyDescent="0.2">
      <c r="B98" s="7" t="s">
        <v>13</v>
      </c>
      <c r="C98" s="8" t="s">
        <v>35</v>
      </c>
      <c r="D98" s="9" t="s">
        <v>66</v>
      </c>
      <c r="E98" s="8" t="s">
        <v>153</v>
      </c>
      <c r="F98" s="9" t="s">
        <v>261</v>
      </c>
      <c r="G98" s="8" t="s">
        <v>546</v>
      </c>
      <c r="H98" s="10" t="s">
        <v>878</v>
      </c>
      <c r="I98" s="11" t="s">
        <v>1508</v>
      </c>
      <c r="J98" s="5" t="s">
        <v>2033</v>
      </c>
    </row>
    <row r="99" spans="2:10" ht="25.5" x14ac:dyDescent="0.2">
      <c r="B99" s="7" t="s">
        <v>13</v>
      </c>
      <c r="C99" s="8" t="s">
        <v>35</v>
      </c>
      <c r="D99" s="9" t="s">
        <v>66</v>
      </c>
      <c r="E99" s="8" t="s">
        <v>153</v>
      </c>
      <c r="F99" s="9" t="s">
        <v>261</v>
      </c>
      <c r="G99" s="8" t="s">
        <v>546</v>
      </c>
      <c r="H99" s="10" t="s">
        <v>879</v>
      </c>
      <c r="I99" s="11" t="s">
        <v>1509</v>
      </c>
      <c r="J99" s="5" t="s">
        <v>2034</v>
      </c>
    </row>
    <row r="100" spans="2:10" x14ac:dyDescent="0.2">
      <c r="B100" s="7" t="s">
        <v>13</v>
      </c>
      <c r="C100" s="8" t="s">
        <v>35</v>
      </c>
      <c r="D100" s="9" t="s">
        <v>66</v>
      </c>
      <c r="E100" s="8" t="s">
        <v>153</v>
      </c>
      <c r="F100" s="9" t="s">
        <v>261</v>
      </c>
      <c r="G100" s="8" t="s">
        <v>546</v>
      </c>
      <c r="H100" s="10" t="s">
        <v>880</v>
      </c>
      <c r="I100" s="11" t="s">
        <v>1510</v>
      </c>
      <c r="J100" s="5" t="s">
        <v>2035</v>
      </c>
    </row>
    <row r="101" spans="2:10" x14ac:dyDescent="0.2">
      <c r="B101" s="7" t="s">
        <v>13</v>
      </c>
      <c r="C101" s="8" t="s">
        <v>35</v>
      </c>
      <c r="D101" s="9" t="s">
        <v>66</v>
      </c>
      <c r="E101" s="8" t="s">
        <v>153</v>
      </c>
      <c r="F101" s="9" t="s">
        <v>261</v>
      </c>
      <c r="G101" s="8" t="s">
        <v>546</v>
      </c>
      <c r="H101" s="10" t="s">
        <v>881</v>
      </c>
      <c r="I101" s="11" t="s">
        <v>1511</v>
      </c>
      <c r="J101" s="5" t="s">
        <v>2036</v>
      </c>
    </row>
    <row r="102" spans="2:10" ht="25.5" x14ac:dyDescent="0.2">
      <c r="B102" s="7" t="s">
        <v>13</v>
      </c>
      <c r="C102" s="8" t="s">
        <v>35</v>
      </c>
      <c r="D102" s="9" t="s">
        <v>67</v>
      </c>
      <c r="E102" s="8" t="s">
        <v>154</v>
      </c>
      <c r="F102" s="9" t="s">
        <v>262</v>
      </c>
      <c r="G102" s="8" t="s">
        <v>547</v>
      </c>
      <c r="H102" s="10" t="s">
        <v>882</v>
      </c>
      <c r="I102" s="11" t="s">
        <v>547</v>
      </c>
      <c r="J102" s="5" t="s">
        <v>2037</v>
      </c>
    </row>
    <row r="103" spans="2:10" ht="25.5" x14ac:dyDescent="0.2">
      <c r="B103" s="7" t="s">
        <v>13</v>
      </c>
      <c r="C103" s="8" t="s">
        <v>35</v>
      </c>
      <c r="D103" s="9" t="s">
        <v>67</v>
      </c>
      <c r="E103" s="8" t="s">
        <v>154</v>
      </c>
      <c r="F103" s="9" t="s">
        <v>263</v>
      </c>
      <c r="G103" s="8" t="s">
        <v>548</v>
      </c>
      <c r="H103" s="10" t="s">
        <v>883</v>
      </c>
      <c r="I103" s="11" t="s">
        <v>154</v>
      </c>
      <c r="J103" s="5" t="s">
        <v>2038</v>
      </c>
    </row>
    <row r="104" spans="2:10" ht="25.5" x14ac:dyDescent="0.2">
      <c r="B104" s="7" t="s">
        <v>13</v>
      </c>
      <c r="C104" s="8" t="s">
        <v>35</v>
      </c>
      <c r="D104" s="9" t="s">
        <v>67</v>
      </c>
      <c r="E104" s="8" t="s">
        <v>154</v>
      </c>
      <c r="F104" s="9" t="s">
        <v>263</v>
      </c>
      <c r="G104" s="8" t="s">
        <v>548</v>
      </c>
      <c r="H104" s="10" t="s">
        <v>884</v>
      </c>
      <c r="I104" s="11" t="s">
        <v>1512</v>
      </c>
      <c r="J104" s="5" t="s">
        <v>2039</v>
      </c>
    </row>
    <row r="105" spans="2:10" ht="25.5" x14ac:dyDescent="0.2">
      <c r="B105" s="7" t="s">
        <v>13</v>
      </c>
      <c r="C105" s="8" t="s">
        <v>35</v>
      </c>
      <c r="D105" s="9" t="s">
        <v>67</v>
      </c>
      <c r="E105" s="8" t="s">
        <v>154</v>
      </c>
      <c r="F105" s="9" t="s">
        <v>263</v>
      </c>
      <c r="G105" s="8" t="s">
        <v>548</v>
      </c>
      <c r="H105" s="10" t="s">
        <v>885</v>
      </c>
      <c r="I105" s="11" t="s">
        <v>1513</v>
      </c>
      <c r="J105" s="5" t="s">
        <v>2040</v>
      </c>
    </row>
    <row r="106" spans="2:10" ht="25.5" x14ac:dyDescent="0.2">
      <c r="B106" s="7" t="s">
        <v>13</v>
      </c>
      <c r="C106" s="8" t="s">
        <v>35</v>
      </c>
      <c r="D106" s="9" t="s">
        <v>67</v>
      </c>
      <c r="E106" s="8" t="s">
        <v>154</v>
      </c>
      <c r="F106" s="9" t="s">
        <v>263</v>
      </c>
      <c r="G106" s="8" t="s">
        <v>548</v>
      </c>
      <c r="H106" s="10" t="s">
        <v>886</v>
      </c>
      <c r="I106" s="11" t="s">
        <v>1514</v>
      </c>
      <c r="J106" s="5" t="s">
        <v>2041</v>
      </c>
    </row>
    <row r="107" spans="2:10" ht="25.5" x14ac:dyDescent="0.2">
      <c r="B107" s="7" t="s">
        <v>13</v>
      </c>
      <c r="C107" s="8" t="s">
        <v>35</v>
      </c>
      <c r="D107" s="9" t="s">
        <v>67</v>
      </c>
      <c r="E107" s="8" t="s">
        <v>154</v>
      </c>
      <c r="F107" s="9" t="s">
        <v>263</v>
      </c>
      <c r="G107" s="8" t="s">
        <v>548</v>
      </c>
      <c r="H107" s="10" t="s">
        <v>887</v>
      </c>
      <c r="I107" s="11" t="s">
        <v>1515</v>
      </c>
      <c r="J107" s="5" t="s">
        <v>2042</v>
      </c>
    </row>
    <row r="108" spans="2:10" ht="63.75" x14ac:dyDescent="0.2">
      <c r="B108" s="7" t="s">
        <v>13</v>
      </c>
      <c r="C108" s="8" t="s">
        <v>35</v>
      </c>
      <c r="D108" s="9" t="s">
        <v>68</v>
      </c>
      <c r="E108" s="8" t="s">
        <v>155</v>
      </c>
      <c r="F108" s="9" t="s">
        <v>264</v>
      </c>
      <c r="G108" s="8" t="s">
        <v>549</v>
      </c>
      <c r="H108" s="10" t="s">
        <v>888</v>
      </c>
      <c r="I108" s="11" t="s">
        <v>1516</v>
      </c>
      <c r="J108" s="5" t="s">
        <v>2043</v>
      </c>
    </row>
    <row r="109" spans="2:10" ht="63.75" x14ac:dyDescent="0.2">
      <c r="B109" s="7" t="s">
        <v>13</v>
      </c>
      <c r="C109" s="8" t="s">
        <v>35</v>
      </c>
      <c r="D109" s="9" t="s">
        <v>68</v>
      </c>
      <c r="E109" s="8" t="s">
        <v>155</v>
      </c>
      <c r="F109" s="9" t="s">
        <v>264</v>
      </c>
      <c r="G109" s="8" t="s">
        <v>549</v>
      </c>
      <c r="H109" s="10" t="s">
        <v>889</v>
      </c>
      <c r="I109" s="11" t="s">
        <v>1517</v>
      </c>
      <c r="J109" s="5" t="s">
        <v>2044</v>
      </c>
    </row>
    <row r="110" spans="2:10" ht="63.75" x14ac:dyDescent="0.2">
      <c r="B110" s="7" t="s">
        <v>13</v>
      </c>
      <c r="C110" s="8" t="s">
        <v>35</v>
      </c>
      <c r="D110" s="9" t="s">
        <v>68</v>
      </c>
      <c r="E110" s="8" t="s">
        <v>155</v>
      </c>
      <c r="F110" s="9" t="s">
        <v>265</v>
      </c>
      <c r="G110" s="8" t="s">
        <v>550</v>
      </c>
      <c r="H110" s="10" t="s">
        <v>890</v>
      </c>
      <c r="I110" s="11" t="s">
        <v>550</v>
      </c>
      <c r="J110" s="5" t="s">
        <v>2045</v>
      </c>
    </row>
    <row r="111" spans="2:10" ht="63.75" x14ac:dyDescent="0.2">
      <c r="B111" s="7" t="s">
        <v>13</v>
      </c>
      <c r="C111" s="8" t="s">
        <v>35</v>
      </c>
      <c r="D111" s="9" t="s">
        <v>69</v>
      </c>
      <c r="E111" s="8" t="s">
        <v>156</v>
      </c>
      <c r="F111" s="9" t="s">
        <v>266</v>
      </c>
      <c r="G111" s="8" t="s">
        <v>551</v>
      </c>
      <c r="H111" s="10" t="s">
        <v>891</v>
      </c>
      <c r="I111" s="11" t="s">
        <v>551</v>
      </c>
      <c r="J111" s="5" t="s">
        <v>2046</v>
      </c>
    </row>
    <row r="112" spans="2:10" ht="63.75" x14ac:dyDescent="0.2">
      <c r="B112" s="7" t="s">
        <v>13</v>
      </c>
      <c r="C112" s="8" t="s">
        <v>35</v>
      </c>
      <c r="D112" s="9" t="s">
        <v>69</v>
      </c>
      <c r="E112" s="8" t="s">
        <v>156</v>
      </c>
      <c r="F112" s="9" t="s">
        <v>266</v>
      </c>
      <c r="G112" s="8" t="s">
        <v>551</v>
      </c>
      <c r="H112" s="10" t="s">
        <v>892</v>
      </c>
      <c r="I112" s="11" t="s">
        <v>1518</v>
      </c>
      <c r="J112" s="5" t="s">
        <v>2047</v>
      </c>
    </row>
    <row r="113" spans="2:10" ht="63.75" x14ac:dyDescent="0.2">
      <c r="B113" s="7" t="s">
        <v>13</v>
      </c>
      <c r="C113" s="8" t="s">
        <v>35</v>
      </c>
      <c r="D113" s="9" t="s">
        <v>69</v>
      </c>
      <c r="E113" s="8" t="s">
        <v>156</v>
      </c>
      <c r="F113" s="9" t="s">
        <v>267</v>
      </c>
      <c r="G113" s="8" t="s">
        <v>552</v>
      </c>
      <c r="H113" s="10" t="s">
        <v>893</v>
      </c>
      <c r="I113" s="11" t="s">
        <v>1519</v>
      </c>
      <c r="J113" s="5" t="s">
        <v>2048</v>
      </c>
    </row>
    <row r="114" spans="2:10" ht="63.75" x14ac:dyDescent="0.2">
      <c r="B114" s="7" t="s">
        <v>13</v>
      </c>
      <c r="C114" s="8" t="s">
        <v>35</v>
      </c>
      <c r="D114" s="9" t="s">
        <v>69</v>
      </c>
      <c r="E114" s="8" t="s">
        <v>156</v>
      </c>
      <c r="F114" s="9" t="s">
        <v>267</v>
      </c>
      <c r="G114" s="8" t="s">
        <v>552</v>
      </c>
      <c r="H114" s="10" t="s">
        <v>894</v>
      </c>
      <c r="I114" s="11" t="s">
        <v>1520</v>
      </c>
      <c r="J114" s="5" t="s">
        <v>2049</v>
      </c>
    </row>
    <row r="115" spans="2:10" ht="63.75" x14ac:dyDescent="0.2">
      <c r="B115" s="7" t="s">
        <v>13</v>
      </c>
      <c r="C115" s="8" t="s">
        <v>35</v>
      </c>
      <c r="D115" s="9" t="s">
        <v>69</v>
      </c>
      <c r="E115" s="8" t="s">
        <v>156</v>
      </c>
      <c r="F115" s="9" t="s">
        <v>267</v>
      </c>
      <c r="G115" s="8" t="s">
        <v>552</v>
      </c>
      <c r="H115" s="10" t="s">
        <v>895</v>
      </c>
      <c r="I115" s="11" t="s">
        <v>1521</v>
      </c>
      <c r="J115" s="5" t="s">
        <v>2050</v>
      </c>
    </row>
    <row r="116" spans="2:10" ht="63.75" x14ac:dyDescent="0.2">
      <c r="B116" s="7" t="s">
        <v>13</v>
      </c>
      <c r="C116" s="8" t="s">
        <v>35</v>
      </c>
      <c r="D116" s="9" t="s">
        <v>69</v>
      </c>
      <c r="E116" s="8" t="s">
        <v>156</v>
      </c>
      <c r="F116" s="9" t="s">
        <v>267</v>
      </c>
      <c r="G116" s="8" t="s">
        <v>552</v>
      </c>
      <c r="H116" s="10" t="s">
        <v>896</v>
      </c>
      <c r="I116" s="11" t="s">
        <v>1522</v>
      </c>
      <c r="J116" s="5" t="s">
        <v>2051</v>
      </c>
    </row>
    <row r="117" spans="2:10" ht="63.75" x14ac:dyDescent="0.2">
      <c r="B117" s="7" t="s">
        <v>13</v>
      </c>
      <c r="C117" s="8" t="s">
        <v>35</v>
      </c>
      <c r="D117" s="9" t="s">
        <v>69</v>
      </c>
      <c r="E117" s="8" t="s">
        <v>156</v>
      </c>
      <c r="F117" s="9" t="s">
        <v>267</v>
      </c>
      <c r="G117" s="8" t="s">
        <v>552</v>
      </c>
      <c r="H117" s="10" t="s">
        <v>897</v>
      </c>
      <c r="I117" s="11" t="s">
        <v>1523</v>
      </c>
      <c r="J117" s="5" t="s">
        <v>2052</v>
      </c>
    </row>
    <row r="118" spans="2:10" ht="63.75" x14ac:dyDescent="0.2">
      <c r="B118" s="7" t="s">
        <v>13</v>
      </c>
      <c r="C118" s="8" t="s">
        <v>35</v>
      </c>
      <c r="D118" s="9" t="s">
        <v>69</v>
      </c>
      <c r="E118" s="8" t="s">
        <v>156</v>
      </c>
      <c r="F118" s="9" t="s">
        <v>267</v>
      </c>
      <c r="G118" s="8" t="s">
        <v>552</v>
      </c>
      <c r="H118" s="10" t="s">
        <v>898</v>
      </c>
      <c r="I118" s="11" t="s">
        <v>1524</v>
      </c>
      <c r="J118" s="5" t="s">
        <v>2053</v>
      </c>
    </row>
    <row r="119" spans="2:10" ht="63.75" x14ac:dyDescent="0.2">
      <c r="B119" s="7" t="s">
        <v>13</v>
      </c>
      <c r="C119" s="8" t="s">
        <v>35</v>
      </c>
      <c r="D119" s="9" t="s">
        <v>69</v>
      </c>
      <c r="E119" s="8" t="s">
        <v>156</v>
      </c>
      <c r="F119" s="9" t="s">
        <v>267</v>
      </c>
      <c r="G119" s="8" t="s">
        <v>552</v>
      </c>
      <c r="H119" s="10" t="s">
        <v>899</v>
      </c>
      <c r="I119" s="11" t="s">
        <v>1525</v>
      </c>
      <c r="J119" s="5" t="s">
        <v>2054</v>
      </c>
    </row>
    <row r="120" spans="2:10" ht="63.75" x14ac:dyDescent="0.2">
      <c r="B120" s="7" t="s">
        <v>13</v>
      </c>
      <c r="C120" s="8" t="s">
        <v>35</v>
      </c>
      <c r="D120" s="9" t="s">
        <v>69</v>
      </c>
      <c r="E120" s="8" t="s">
        <v>156</v>
      </c>
      <c r="F120" s="9" t="s">
        <v>267</v>
      </c>
      <c r="G120" s="8" t="s">
        <v>552</v>
      </c>
      <c r="H120" s="10" t="s">
        <v>900</v>
      </c>
      <c r="I120" s="11" t="s">
        <v>1526</v>
      </c>
      <c r="J120" s="5" t="s">
        <v>2055</v>
      </c>
    </row>
    <row r="121" spans="2:10" ht="25.5" x14ac:dyDescent="0.2">
      <c r="B121" s="7" t="s">
        <v>13</v>
      </c>
      <c r="C121" s="8" t="s">
        <v>35</v>
      </c>
      <c r="D121" s="9" t="s">
        <v>70</v>
      </c>
      <c r="E121" s="8" t="s">
        <v>157</v>
      </c>
      <c r="F121" s="9" t="s">
        <v>268</v>
      </c>
      <c r="G121" s="8" t="s">
        <v>553</v>
      </c>
      <c r="H121" s="10" t="s">
        <v>901</v>
      </c>
      <c r="I121" s="11" t="s">
        <v>1527</v>
      </c>
      <c r="J121" s="5" t="s">
        <v>2056</v>
      </c>
    </row>
    <row r="122" spans="2:10" ht="25.5" x14ac:dyDescent="0.2">
      <c r="B122" s="7" t="s">
        <v>13</v>
      </c>
      <c r="C122" s="8" t="s">
        <v>35</v>
      </c>
      <c r="D122" s="9" t="s">
        <v>70</v>
      </c>
      <c r="E122" s="8" t="s">
        <v>157</v>
      </c>
      <c r="F122" s="9" t="s">
        <v>268</v>
      </c>
      <c r="G122" s="8" t="s">
        <v>553</v>
      </c>
      <c r="H122" s="10" t="s">
        <v>902</v>
      </c>
      <c r="I122" s="11" t="s">
        <v>1528</v>
      </c>
      <c r="J122" s="5" t="s">
        <v>2057</v>
      </c>
    </row>
    <row r="123" spans="2:10" ht="25.5" x14ac:dyDescent="0.2">
      <c r="B123" s="7" t="s">
        <v>13</v>
      </c>
      <c r="C123" s="8" t="s">
        <v>35</v>
      </c>
      <c r="D123" s="9" t="s">
        <v>70</v>
      </c>
      <c r="E123" s="8" t="s">
        <v>157</v>
      </c>
      <c r="F123" s="9" t="s">
        <v>269</v>
      </c>
      <c r="G123" s="8" t="s">
        <v>554</v>
      </c>
      <c r="H123" s="10" t="s">
        <v>903</v>
      </c>
      <c r="I123" s="11" t="s">
        <v>1529</v>
      </c>
      <c r="J123" s="5" t="s">
        <v>2058</v>
      </c>
    </row>
    <row r="124" spans="2:10" ht="25.5" x14ac:dyDescent="0.2">
      <c r="B124" s="7" t="s">
        <v>13</v>
      </c>
      <c r="C124" s="8" t="s">
        <v>35</v>
      </c>
      <c r="D124" s="9" t="s">
        <v>70</v>
      </c>
      <c r="E124" s="8" t="s">
        <v>157</v>
      </c>
      <c r="F124" s="9" t="s">
        <v>269</v>
      </c>
      <c r="G124" s="8" t="s">
        <v>554</v>
      </c>
      <c r="H124" s="10" t="s">
        <v>904</v>
      </c>
      <c r="I124" s="11" t="s">
        <v>1530</v>
      </c>
      <c r="J124" s="5" t="s">
        <v>2059</v>
      </c>
    </row>
    <row r="125" spans="2:10" ht="25.5" x14ac:dyDescent="0.2">
      <c r="B125" s="7" t="s">
        <v>13</v>
      </c>
      <c r="C125" s="8" t="s">
        <v>35</v>
      </c>
      <c r="D125" s="9" t="s">
        <v>70</v>
      </c>
      <c r="E125" s="8" t="s">
        <v>157</v>
      </c>
      <c r="F125" s="9" t="s">
        <v>269</v>
      </c>
      <c r="G125" s="8" t="s">
        <v>554</v>
      </c>
      <c r="H125" s="10" t="s">
        <v>905</v>
      </c>
      <c r="I125" s="11" t="s">
        <v>1531</v>
      </c>
      <c r="J125" s="5" t="s">
        <v>2060</v>
      </c>
    </row>
    <row r="126" spans="2:10" ht="25.5" x14ac:dyDescent="0.2">
      <c r="B126" s="7" t="s">
        <v>13</v>
      </c>
      <c r="C126" s="8" t="s">
        <v>35</v>
      </c>
      <c r="D126" s="9" t="s">
        <v>70</v>
      </c>
      <c r="E126" s="8" t="s">
        <v>157</v>
      </c>
      <c r="F126" s="9" t="s">
        <v>269</v>
      </c>
      <c r="G126" s="8" t="s">
        <v>554</v>
      </c>
      <c r="H126" s="10" t="s">
        <v>906</v>
      </c>
      <c r="I126" s="11" t="s">
        <v>1532</v>
      </c>
      <c r="J126" s="5" t="s">
        <v>2061</v>
      </c>
    </row>
    <row r="127" spans="2:10" ht="25.5" x14ac:dyDescent="0.2">
      <c r="B127" s="7" t="s">
        <v>13</v>
      </c>
      <c r="C127" s="8" t="s">
        <v>35</v>
      </c>
      <c r="D127" s="9" t="s">
        <v>70</v>
      </c>
      <c r="E127" s="8" t="s">
        <v>157</v>
      </c>
      <c r="F127" s="9" t="s">
        <v>269</v>
      </c>
      <c r="G127" s="8" t="s">
        <v>554</v>
      </c>
      <c r="H127" s="10" t="s">
        <v>907</v>
      </c>
      <c r="I127" s="11" t="s">
        <v>1533</v>
      </c>
      <c r="J127" s="5" t="s">
        <v>2062</v>
      </c>
    </row>
    <row r="128" spans="2:10" ht="25.5" x14ac:dyDescent="0.2">
      <c r="B128" s="7" t="s">
        <v>13</v>
      </c>
      <c r="C128" s="8" t="s">
        <v>35</v>
      </c>
      <c r="D128" s="9" t="s">
        <v>71</v>
      </c>
      <c r="E128" s="8" t="s">
        <v>158</v>
      </c>
      <c r="F128" s="9" t="s">
        <v>270</v>
      </c>
      <c r="G128" s="8" t="s">
        <v>555</v>
      </c>
      <c r="H128" s="10" t="s">
        <v>908</v>
      </c>
      <c r="I128" s="11" t="s">
        <v>1534</v>
      </c>
      <c r="J128" s="5" t="s">
        <v>2063</v>
      </c>
    </row>
    <row r="129" spans="2:10" ht="25.5" x14ac:dyDescent="0.2">
      <c r="B129" s="7" t="s">
        <v>13</v>
      </c>
      <c r="C129" s="8" t="s">
        <v>35</v>
      </c>
      <c r="D129" s="9" t="s">
        <v>71</v>
      </c>
      <c r="E129" s="8" t="s">
        <v>158</v>
      </c>
      <c r="F129" s="9" t="s">
        <v>270</v>
      </c>
      <c r="G129" s="8" t="s">
        <v>555</v>
      </c>
      <c r="H129" s="10" t="s">
        <v>909</v>
      </c>
      <c r="I129" s="11" t="s">
        <v>1535</v>
      </c>
      <c r="J129" s="5" t="s">
        <v>2064</v>
      </c>
    </row>
    <row r="130" spans="2:10" ht="25.5" x14ac:dyDescent="0.2">
      <c r="B130" s="7" t="s">
        <v>13</v>
      </c>
      <c r="C130" s="8" t="s">
        <v>35</v>
      </c>
      <c r="D130" s="9" t="s">
        <v>71</v>
      </c>
      <c r="E130" s="8" t="s">
        <v>158</v>
      </c>
      <c r="F130" s="9" t="s">
        <v>270</v>
      </c>
      <c r="G130" s="8" t="s">
        <v>555</v>
      </c>
      <c r="H130" s="10" t="s">
        <v>910</v>
      </c>
      <c r="I130" s="11" t="s">
        <v>1536</v>
      </c>
      <c r="J130" s="5" t="s">
        <v>2065</v>
      </c>
    </row>
    <row r="131" spans="2:10" ht="25.5" x14ac:dyDescent="0.2">
      <c r="B131" s="7" t="s">
        <v>13</v>
      </c>
      <c r="C131" s="8" t="s">
        <v>35</v>
      </c>
      <c r="D131" s="9" t="s">
        <v>71</v>
      </c>
      <c r="E131" s="8" t="s">
        <v>158</v>
      </c>
      <c r="F131" s="9" t="s">
        <v>270</v>
      </c>
      <c r="G131" s="8" t="s">
        <v>555</v>
      </c>
      <c r="H131" s="10" t="s">
        <v>911</v>
      </c>
      <c r="I131" s="11" t="s">
        <v>1537</v>
      </c>
      <c r="J131" s="5" t="s">
        <v>2066</v>
      </c>
    </row>
    <row r="132" spans="2:10" ht="25.5" x14ac:dyDescent="0.2">
      <c r="B132" s="7" t="s">
        <v>13</v>
      </c>
      <c r="C132" s="8" t="s">
        <v>35</v>
      </c>
      <c r="D132" s="9" t="s">
        <v>71</v>
      </c>
      <c r="E132" s="8" t="s">
        <v>158</v>
      </c>
      <c r="F132" s="9" t="s">
        <v>271</v>
      </c>
      <c r="G132" s="8" t="s">
        <v>556</v>
      </c>
      <c r="H132" s="10" t="s">
        <v>912</v>
      </c>
      <c r="I132" s="11" t="s">
        <v>556</v>
      </c>
      <c r="J132" s="5" t="s">
        <v>2067</v>
      </c>
    </row>
    <row r="133" spans="2:10" ht="38.25" x14ac:dyDescent="0.2">
      <c r="B133" s="7" t="s">
        <v>13</v>
      </c>
      <c r="C133" s="8" t="s">
        <v>35</v>
      </c>
      <c r="D133" s="9" t="s">
        <v>72</v>
      </c>
      <c r="E133" s="8" t="s">
        <v>159</v>
      </c>
      <c r="F133" s="9" t="s">
        <v>272</v>
      </c>
      <c r="G133" s="8" t="s">
        <v>557</v>
      </c>
      <c r="H133" s="10" t="s">
        <v>913</v>
      </c>
      <c r="I133" s="11" t="s">
        <v>557</v>
      </c>
      <c r="J133" s="5" t="s">
        <v>2068</v>
      </c>
    </row>
    <row r="134" spans="2:10" ht="38.25" x14ac:dyDescent="0.2">
      <c r="B134" s="7" t="s">
        <v>13</v>
      </c>
      <c r="C134" s="8" t="s">
        <v>35</v>
      </c>
      <c r="D134" s="9" t="s">
        <v>72</v>
      </c>
      <c r="E134" s="8" t="s">
        <v>159</v>
      </c>
      <c r="F134" s="9" t="s">
        <v>273</v>
      </c>
      <c r="G134" s="8" t="s">
        <v>558</v>
      </c>
      <c r="H134" s="10" t="s">
        <v>914</v>
      </c>
      <c r="I134" s="11" t="s">
        <v>558</v>
      </c>
      <c r="J134" s="5" t="s">
        <v>2069</v>
      </c>
    </row>
    <row r="135" spans="2:10" ht="63.75" x14ac:dyDescent="0.2">
      <c r="B135" s="7" t="s">
        <v>13</v>
      </c>
      <c r="C135" s="8" t="s">
        <v>35</v>
      </c>
      <c r="D135" s="9" t="s">
        <v>73</v>
      </c>
      <c r="E135" s="8" t="s">
        <v>160</v>
      </c>
      <c r="F135" s="9" t="s">
        <v>274</v>
      </c>
      <c r="G135" s="8" t="s">
        <v>559</v>
      </c>
      <c r="H135" s="10" t="s">
        <v>915</v>
      </c>
      <c r="I135" s="11" t="s">
        <v>1538</v>
      </c>
      <c r="J135" s="5" t="s">
        <v>2070</v>
      </c>
    </row>
    <row r="136" spans="2:10" ht="63.75" x14ac:dyDescent="0.2">
      <c r="B136" s="7" t="s">
        <v>13</v>
      </c>
      <c r="C136" s="8" t="s">
        <v>35</v>
      </c>
      <c r="D136" s="9" t="s">
        <v>73</v>
      </c>
      <c r="E136" s="8" t="s">
        <v>160</v>
      </c>
      <c r="F136" s="9" t="s">
        <v>274</v>
      </c>
      <c r="G136" s="8" t="s">
        <v>559</v>
      </c>
      <c r="H136" s="10" t="s">
        <v>916</v>
      </c>
      <c r="I136" s="11" t="s">
        <v>1539</v>
      </c>
      <c r="J136" s="5" t="s">
        <v>2071</v>
      </c>
    </row>
    <row r="137" spans="2:10" ht="63.75" x14ac:dyDescent="0.2">
      <c r="B137" s="7" t="s">
        <v>13</v>
      </c>
      <c r="C137" s="8" t="s">
        <v>35</v>
      </c>
      <c r="D137" s="9" t="s">
        <v>73</v>
      </c>
      <c r="E137" s="8" t="s">
        <v>160</v>
      </c>
      <c r="F137" s="9" t="s">
        <v>274</v>
      </c>
      <c r="G137" s="8" t="s">
        <v>559</v>
      </c>
      <c r="H137" s="10" t="s">
        <v>917</v>
      </c>
      <c r="I137" s="11" t="s">
        <v>1540</v>
      </c>
      <c r="J137" s="5" t="s">
        <v>2072</v>
      </c>
    </row>
    <row r="138" spans="2:10" ht="63.75" x14ac:dyDescent="0.2">
      <c r="B138" s="7" t="s">
        <v>13</v>
      </c>
      <c r="C138" s="8" t="s">
        <v>35</v>
      </c>
      <c r="D138" s="9" t="s">
        <v>73</v>
      </c>
      <c r="E138" s="8" t="s">
        <v>160</v>
      </c>
      <c r="F138" s="9" t="s">
        <v>274</v>
      </c>
      <c r="G138" s="8" t="s">
        <v>559</v>
      </c>
      <c r="H138" s="10" t="s">
        <v>918</v>
      </c>
      <c r="I138" s="11" t="s">
        <v>1541</v>
      </c>
      <c r="J138" s="5" t="s">
        <v>2073</v>
      </c>
    </row>
    <row r="139" spans="2:10" ht="63.75" x14ac:dyDescent="0.2">
      <c r="B139" s="7" t="s">
        <v>13</v>
      </c>
      <c r="C139" s="8" t="s">
        <v>35</v>
      </c>
      <c r="D139" s="9" t="s">
        <v>73</v>
      </c>
      <c r="E139" s="8" t="s">
        <v>160</v>
      </c>
      <c r="F139" s="9" t="s">
        <v>274</v>
      </c>
      <c r="G139" s="8" t="s">
        <v>559</v>
      </c>
      <c r="H139" s="10" t="s">
        <v>919</v>
      </c>
      <c r="I139" s="11" t="s">
        <v>1542</v>
      </c>
      <c r="J139" s="5" t="s">
        <v>2074</v>
      </c>
    </row>
    <row r="140" spans="2:10" ht="63.75" x14ac:dyDescent="0.2">
      <c r="B140" s="7" t="s">
        <v>13</v>
      </c>
      <c r="C140" s="8" t="s">
        <v>35</v>
      </c>
      <c r="D140" s="9" t="s">
        <v>73</v>
      </c>
      <c r="E140" s="8" t="s">
        <v>160</v>
      </c>
      <c r="F140" s="9" t="s">
        <v>274</v>
      </c>
      <c r="G140" s="8" t="s">
        <v>559</v>
      </c>
      <c r="H140" s="10" t="s">
        <v>920</v>
      </c>
      <c r="I140" s="11" t="s">
        <v>1543</v>
      </c>
      <c r="J140" s="5" t="s">
        <v>2075</v>
      </c>
    </row>
    <row r="141" spans="2:10" ht="63.75" x14ac:dyDescent="0.2">
      <c r="B141" s="7" t="s">
        <v>13</v>
      </c>
      <c r="C141" s="8" t="s">
        <v>35</v>
      </c>
      <c r="D141" s="9" t="s">
        <v>73</v>
      </c>
      <c r="E141" s="8" t="s">
        <v>160</v>
      </c>
      <c r="F141" s="9" t="s">
        <v>274</v>
      </c>
      <c r="G141" s="8" t="s">
        <v>559</v>
      </c>
      <c r="H141" s="10" t="s">
        <v>921</v>
      </c>
      <c r="I141" s="11" t="s">
        <v>1544</v>
      </c>
      <c r="J141" s="5" t="s">
        <v>2076</v>
      </c>
    </row>
    <row r="142" spans="2:10" ht="25.5" x14ac:dyDescent="0.2">
      <c r="B142" s="7" t="s">
        <v>13</v>
      </c>
      <c r="C142" s="8" t="s">
        <v>35</v>
      </c>
      <c r="D142" s="9" t="s">
        <v>73</v>
      </c>
      <c r="E142" s="8" t="s">
        <v>160</v>
      </c>
      <c r="F142" s="9" t="s">
        <v>275</v>
      </c>
      <c r="G142" s="8" t="s">
        <v>560</v>
      </c>
      <c r="H142" s="10" t="s">
        <v>922</v>
      </c>
      <c r="I142" s="11" t="s">
        <v>560</v>
      </c>
      <c r="J142" s="5" t="s">
        <v>2077</v>
      </c>
    </row>
    <row r="143" spans="2:10" ht="25.5" x14ac:dyDescent="0.2">
      <c r="B143" s="7" t="s">
        <v>13</v>
      </c>
      <c r="C143" s="8" t="s">
        <v>35</v>
      </c>
      <c r="D143" s="9" t="s">
        <v>73</v>
      </c>
      <c r="E143" s="8" t="s">
        <v>160</v>
      </c>
      <c r="F143" s="9" t="s">
        <v>276</v>
      </c>
      <c r="G143" s="8" t="s">
        <v>561</v>
      </c>
      <c r="H143" s="10" t="s">
        <v>923</v>
      </c>
      <c r="I143" s="11" t="s">
        <v>561</v>
      </c>
      <c r="J143" s="5" t="s">
        <v>2078</v>
      </c>
    </row>
    <row r="144" spans="2:10" ht="38.25" x14ac:dyDescent="0.2">
      <c r="B144" s="7" t="s">
        <v>13</v>
      </c>
      <c r="C144" s="8" t="s">
        <v>35</v>
      </c>
      <c r="D144" s="9" t="s">
        <v>73</v>
      </c>
      <c r="E144" s="8" t="s">
        <v>160</v>
      </c>
      <c r="F144" s="9" t="s">
        <v>277</v>
      </c>
      <c r="G144" s="8" t="s">
        <v>562</v>
      </c>
      <c r="H144" s="10" t="s">
        <v>924</v>
      </c>
      <c r="I144" s="11" t="s">
        <v>1545</v>
      </c>
      <c r="J144" s="5" t="s">
        <v>2079</v>
      </c>
    </row>
    <row r="145" spans="2:10" ht="38.25" x14ac:dyDescent="0.2">
      <c r="B145" s="7" t="s">
        <v>13</v>
      </c>
      <c r="C145" s="8" t="s">
        <v>35</v>
      </c>
      <c r="D145" s="9" t="s">
        <v>73</v>
      </c>
      <c r="E145" s="8" t="s">
        <v>160</v>
      </c>
      <c r="F145" s="9" t="s">
        <v>277</v>
      </c>
      <c r="G145" s="8" t="s">
        <v>562</v>
      </c>
      <c r="H145" s="10" t="s">
        <v>925</v>
      </c>
      <c r="I145" s="11" t="s">
        <v>1546</v>
      </c>
      <c r="J145" s="5" t="s">
        <v>2080</v>
      </c>
    </row>
    <row r="146" spans="2:10" ht="25.5" x14ac:dyDescent="0.2">
      <c r="B146" s="7" t="s">
        <v>13</v>
      </c>
      <c r="C146" s="8" t="s">
        <v>35</v>
      </c>
      <c r="D146" s="9" t="s">
        <v>73</v>
      </c>
      <c r="E146" s="8" t="s">
        <v>160</v>
      </c>
      <c r="F146" s="9" t="s">
        <v>278</v>
      </c>
      <c r="G146" s="8" t="s">
        <v>563</v>
      </c>
      <c r="H146" s="10" t="s">
        <v>926</v>
      </c>
      <c r="I146" s="11" t="s">
        <v>1547</v>
      </c>
      <c r="J146" s="5" t="s">
        <v>2081</v>
      </c>
    </row>
    <row r="147" spans="2:10" ht="25.5" x14ac:dyDescent="0.2">
      <c r="B147" s="7" t="s">
        <v>13</v>
      </c>
      <c r="C147" s="8" t="s">
        <v>35</v>
      </c>
      <c r="D147" s="9" t="s">
        <v>73</v>
      </c>
      <c r="E147" s="8" t="s">
        <v>160</v>
      </c>
      <c r="F147" s="9" t="s">
        <v>278</v>
      </c>
      <c r="G147" s="8" t="s">
        <v>563</v>
      </c>
      <c r="H147" s="10" t="s">
        <v>927</v>
      </c>
      <c r="I147" s="11" t="s">
        <v>1548</v>
      </c>
      <c r="J147" s="5" t="s">
        <v>2082</v>
      </c>
    </row>
    <row r="148" spans="2:10" ht="25.5" x14ac:dyDescent="0.2">
      <c r="B148" s="7" t="s">
        <v>13</v>
      </c>
      <c r="C148" s="8" t="s">
        <v>35</v>
      </c>
      <c r="D148" s="9" t="s">
        <v>73</v>
      </c>
      <c r="E148" s="8" t="s">
        <v>160</v>
      </c>
      <c r="F148" s="9" t="s">
        <v>279</v>
      </c>
      <c r="G148" s="8" t="s">
        <v>564</v>
      </c>
      <c r="H148" s="10" t="s">
        <v>928</v>
      </c>
      <c r="I148" s="11" t="s">
        <v>564</v>
      </c>
      <c r="J148" s="5" t="s">
        <v>2083</v>
      </c>
    </row>
    <row r="149" spans="2:10" ht="38.25" x14ac:dyDescent="0.2">
      <c r="B149" s="7" t="s">
        <v>13</v>
      </c>
      <c r="C149" s="8" t="s">
        <v>35</v>
      </c>
      <c r="D149" s="9" t="s">
        <v>74</v>
      </c>
      <c r="E149" s="8" t="s">
        <v>161</v>
      </c>
      <c r="F149" s="9" t="s">
        <v>280</v>
      </c>
      <c r="G149" s="8" t="s">
        <v>565</v>
      </c>
      <c r="H149" s="10" t="s">
        <v>929</v>
      </c>
      <c r="I149" s="11" t="s">
        <v>565</v>
      </c>
      <c r="J149" s="5" t="s">
        <v>2084</v>
      </c>
    </row>
    <row r="150" spans="2:10" ht="38.25" x14ac:dyDescent="0.2">
      <c r="B150" s="7" t="s">
        <v>13</v>
      </c>
      <c r="C150" s="8" t="s">
        <v>35</v>
      </c>
      <c r="D150" s="9" t="s">
        <v>74</v>
      </c>
      <c r="E150" s="8" t="s">
        <v>161</v>
      </c>
      <c r="F150" s="9" t="s">
        <v>281</v>
      </c>
      <c r="G150" s="8" t="s">
        <v>566</v>
      </c>
      <c r="H150" s="10" t="s">
        <v>930</v>
      </c>
      <c r="I150" s="11" t="s">
        <v>566</v>
      </c>
      <c r="J150" s="5" t="s">
        <v>2085</v>
      </c>
    </row>
    <row r="151" spans="2:10" ht="25.5" x14ac:dyDescent="0.2">
      <c r="B151" s="7" t="s">
        <v>13</v>
      </c>
      <c r="C151" s="8" t="s">
        <v>35</v>
      </c>
      <c r="D151" s="9" t="s">
        <v>75</v>
      </c>
      <c r="E151" s="8" t="s">
        <v>162</v>
      </c>
      <c r="F151" s="9" t="s">
        <v>282</v>
      </c>
      <c r="G151" s="8" t="s">
        <v>567</v>
      </c>
      <c r="H151" s="10" t="s">
        <v>931</v>
      </c>
      <c r="I151" s="11" t="s">
        <v>1549</v>
      </c>
      <c r="J151" s="5" t="s">
        <v>2086</v>
      </c>
    </row>
    <row r="152" spans="2:10" ht="25.5" x14ac:dyDescent="0.2">
      <c r="B152" s="7" t="s">
        <v>13</v>
      </c>
      <c r="C152" s="8" t="s">
        <v>35</v>
      </c>
      <c r="D152" s="9" t="s">
        <v>75</v>
      </c>
      <c r="E152" s="8" t="s">
        <v>162</v>
      </c>
      <c r="F152" s="9" t="s">
        <v>282</v>
      </c>
      <c r="G152" s="8" t="s">
        <v>567</v>
      </c>
      <c r="H152" s="10" t="s">
        <v>932</v>
      </c>
      <c r="I152" s="11" t="s">
        <v>1550</v>
      </c>
      <c r="J152" s="5" t="s">
        <v>2087</v>
      </c>
    </row>
    <row r="153" spans="2:10" ht="25.5" x14ac:dyDescent="0.2">
      <c r="B153" s="7" t="s">
        <v>13</v>
      </c>
      <c r="C153" s="8" t="s">
        <v>35</v>
      </c>
      <c r="D153" s="9" t="s">
        <v>75</v>
      </c>
      <c r="E153" s="8" t="s">
        <v>162</v>
      </c>
      <c r="F153" s="9" t="s">
        <v>283</v>
      </c>
      <c r="G153" s="8" t="s">
        <v>568</v>
      </c>
      <c r="H153" s="10" t="s">
        <v>933</v>
      </c>
      <c r="I153" s="11" t="s">
        <v>1551</v>
      </c>
      <c r="J153" s="5" t="s">
        <v>2088</v>
      </c>
    </row>
    <row r="154" spans="2:10" ht="25.5" x14ac:dyDescent="0.2">
      <c r="B154" s="7" t="s">
        <v>13</v>
      </c>
      <c r="C154" s="8" t="s">
        <v>35</v>
      </c>
      <c r="D154" s="9" t="s">
        <v>75</v>
      </c>
      <c r="E154" s="8" t="s">
        <v>162</v>
      </c>
      <c r="F154" s="9" t="s">
        <v>283</v>
      </c>
      <c r="G154" s="8" t="s">
        <v>568</v>
      </c>
      <c r="H154" s="10" t="s">
        <v>934</v>
      </c>
      <c r="I154" s="11" t="s">
        <v>1552</v>
      </c>
      <c r="J154" s="5" t="s">
        <v>2089</v>
      </c>
    </row>
    <row r="155" spans="2:10" ht="25.5" x14ac:dyDescent="0.2">
      <c r="B155" s="7" t="s">
        <v>13</v>
      </c>
      <c r="C155" s="8" t="s">
        <v>35</v>
      </c>
      <c r="D155" s="9" t="s">
        <v>75</v>
      </c>
      <c r="E155" s="8" t="s">
        <v>162</v>
      </c>
      <c r="F155" s="9" t="s">
        <v>283</v>
      </c>
      <c r="G155" s="8" t="s">
        <v>568</v>
      </c>
      <c r="H155" s="10" t="s">
        <v>935</v>
      </c>
      <c r="I155" s="11" t="s">
        <v>1553</v>
      </c>
      <c r="J155" s="5" t="s">
        <v>2090</v>
      </c>
    </row>
    <row r="156" spans="2:10" ht="25.5" x14ac:dyDescent="0.2">
      <c r="B156" s="7" t="s">
        <v>13</v>
      </c>
      <c r="C156" s="8" t="s">
        <v>35</v>
      </c>
      <c r="D156" s="9" t="s">
        <v>75</v>
      </c>
      <c r="E156" s="8" t="s">
        <v>162</v>
      </c>
      <c r="F156" s="9" t="s">
        <v>283</v>
      </c>
      <c r="G156" s="8" t="s">
        <v>568</v>
      </c>
      <c r="H156" s="10" t="s">
        <v>936</v>
      </c>
      <c r="I156" s="11" t="s">
        <v>1554</v>
      </c>
      <c r="J156" s="5" t="s">
        <v>2091</v>
      </c>
    </row>
    <row r="157" spans="2:10" ht="25.5" x14ac:dyDescent="0.2">
      <c r="B157" s="7" t="s">
        <v>13</v>
      </c>
      <c r="C157" s="8" t="s">
        <v>35</v>
      </c>
      <c r="D157" s="9" t="s">
        <v>75</v>
      </c>
      <c r="E157" s="8" t="s">
        <v>162</v>
      </c>
      <c r="F157" s="9" t="s">
        <v>283</v>
      </c>
      <c r="G157" s="8" t="s">
        <v>568</v>
      </c>
      <c r="H157" s="10" t="s">
        <v>937</v>
      </c>
      <c r="I157" s="11" t="s">
        <v>1555</v>
      </c>
      <c r="J157" s="5" t="s">
        <v>2092</v>
      </c>
    </row>
    <row r="158" spans="2:10" ht="25.5" x14ac:dyDescent="0.2">
      <c r="B158" s="7" t="s">
        <v>13</v>
      </c>
      <c r="C158" s="8" t="s">
        <v>35</v>
      </c>
      <c r="D158" s="9" t="s">
        <v>75</v>
      </c>
      <c r="E158" s="8" t="s">
        <v>162</v>
      </c>
      <c r="F158" s="9" t="s">
        <v>283</v>
      </c>
      <c r="G158" s="8" t="s">
        <v>568</v>
      </c>
      <c r="H158" s="10" t="s">
        <v>938</v>
      </c>
      <c r="I158" s="11" t="s">
        <v>1556</v>
      </c>
      <c r="J158" s="5" t="s">
        <v>2093</v>
      </c>
    </row>
    <row r="159" spans="2:10" ht="25.5" x14ac:dyDescent="0.2">
      <c r="B159" s="7" t="s">
        <v>13</v>
      </c>
      <c r="C159" s="8" t="s">
        <v>35</v>
      </c>
      <c r="D159" s="9" t="s">
        <v>76</v>
      </c>
      <c r="E159" s="8" t="s">
        <v>163</v>
      </c>
      <c r="F159" s="9" t="s">
        <v>284</v>
      </c>
      <c r="G159" s="8" t="s">
        <v>569</v>
      </c>
      <c r="H159" s="10" t="s">
        <v>939</v>
      </c>
      <c r="I159" s="11" t="s">
        <v>1557</v>
      </c>
      <c r="J159" s="5" t="s">
        <v>2094</v>
      </c>
    </row>
    <row r="160" spans="2:10" ht="25.5" x14ac:dyDescent="0.2">
      <c r="B160" s="7" t="s">
        <v>13</v>
      </c>
      <c r="C160" s="8" t="s">
        <v>35</v>
      </c>
      <c r="D160" s="9" t="s">
        <v>76</v>
      </c>
      <c r="E160" s="8" t="s">
        <v>163</v>
      </c>
      <c r="F160" s="9" t="s">
        <v>284</v>
      </c>
      <c r="G160" s="8" t="s">
        <v>569</v>
      </c>
      <c r="H160" s="10" t="s">
        <v>940</v>
      </c>
      <c r="I160" s="11" t="s">
        <v>1558</v>
      </c>
      <c r="J160" s="5" t="s">
        <v>2095</v>
      </c>
    </row>
    <row r="161" spans="2:10" ht="25.5" x14ac:dyDescent="0.2">
      <c r="B161" s="7" t="s">
        <v>13</v>
      </c>
      <c r="C161" s="8" t="s">
        <v>35</v>
      </c>
      <c r="D161" s="9" t="s">
        <v>76</v>
      </c>
      <c r="E161" s="8" t="s">
        <v>163</v>
      </c>
      <c r="F161" s="9" t="s">
        <v>284</v>
      </c>
      <c r="G161" s="8" t="s">
        <v>569</v>
      </c>
      <c r="H161" s="10" t="s">
        <v>941</v>
      </c>
      <c r="I161" s="11" t="s">
        <v>1559</v>
      </c>
      <c r="J161" s="5" t="s">
        <v>2096</v>
      </c>
    </row>
    <row r="162" spans="2:10" ht="25.5" x14ac:dyDescent="0.2">
      <c r="B162" s="7" t="s">
        <v>13</v>
      </c>
      <c r="C162" s="8" t="s">
        <v>35</v>
      </c>
      <c r="D162" s="9" t="s">
        <v>76</v>
      </c>
      <c r="E162" s="8" t="s">
        <v>163</v>
      </c>
      <c r="F162" s="9" t="s">
        <v>284</v>
      </c>
      <c r="G162" s="8" t="s">
        <v>569</v>
      </c>
      <c r="H162" s="10" t="s">
        <v>942</v>
      </c>
      <c r="I162" s="11" t="s">
        <v>1560</v>
      </c>
      <c r="J162" s="5" t="s">
        <v>2097</v>
      </c>
    </row>
    <row r="163" spans="2:10" ht="25.5" x14ac:dyDescent="0.2">
      <c r="B163" s="7" t="s">
        <v>13</v>
      </c>
      <c r="C163" s="8" t="s">
        <v>35</v>
      </c>
      <c r="D163" s="9" t="s">
        <v>76</v>
      </c>
      <c r="E163" s="8" t="s">
        <v>163</v>
      </c>
      <c r="F163" s="9" t="s">
        <v>284</v>
      </c>
      <c r="G163" s="8" t="s">
        <v>569</v>
      </c>
      <c r="H163" s="10" t="s">
        <v>943</v>
      </c>
      <c r="I163" s="11" t="s">
        <v>1561</v>
      </c>
      <c r="J163" s="5" t="s">
        <v>2098</v>
      </c>
    </row>
    <row r="164" spans="2:10" ht="25.5" x14ac:dyDescent="0.2">
      <c r="B164" s="7" t="s">
        <v>13</v>
      </c>
      <c r="C164" s="8" t="s">
        <v>35</v>
      </c>
      <c r="D164" s="9" t="s">
        <v>76</v>
      </c>
      <c r="E164" s="8" t="s">
        <v>163</v>
      </c>
      <c r="F164" s="9" t="s">
        <v>285</v>
      </c>
      <c r="G164" s="8" t="s">
        <v>570</v>
      </c>
      <c r="H164" s="10" t="s">
        <v>944</v>
      </c>
      <c r="I164" s="11" t="s">
        <v>570</v>
      </c>
      <c r="J164" s="5" t="s">
        <v>2099</v>
      </c>
    </row>
    <row r="165" spans="2:10" ht="25.5" x14ac:dyDescent="0.2">
      <c r="B165" s="7" t="s">
        <v>13</v>
      </c>
      <c r="C165" s="8" t="s">
        <v>35</v>
      </c>
      <c r="D165" s="9" t="s">
        <v>76</v>
      </c>
      <c r="E165" s="8" t="s">
        <v>163</v>
      </c>
      <c r="F165" s="9" t="s">
        <v>286</v>
      </c>
      <c r="G165" s="8" t="s">
        <v>571</v>
      </c>
      <c r="H165" s="10" t="s">
        <v>945</v>
      </c>
      <c r="I165" s="11" t="s">
        <v>1562</v>
      </c>
      <c r="J165" s="5" t="s">
        <v>2100</v>
      </c>
    </row>
    <row r="166" spans="2:10" ht="25.5" x14ac:dyDescent="0.2">
      <c r="B166" s="7" t="s">
        <v>13</v>
      </c>
      <c r="C166" s="8" t="s">
        <v>35</v>
      </c>
      <c r="D166" s="9" t="s">
        <v>76</v>
      </c>
      <c r="E166" s="8" t="s">
        <v>163</v>
      </c>
      <c r="F166" s="9" t="s">
        <v>286</v>
      </c>
      <c r="G166" s="8" t="s">
        <v>571</v>
      </c>
      <c r="H166" s="10" t="s">
        <v>946</v>
      </c>
      <c r="I166" s="11" t="s">
        <v>1563</v>
      </c>
      <c r="J166" s="5" t="s">
        <v>2101</v>
      </c>
    </row>
    <row r="167" spans="2:10" ht="25.5" x14ac:dyDescent="0.2">
      <c r="B167" s="7" t="s">
        <v>13</v>
      </c>
      <c r="C167" s="8" t="s">
        <v>35</v>
      </c>
      <c r="D167" s="9" t="s">
        <v>76</v>
      </c>
      <c r="E167" s="8" t="s">
        <v>163</v>
      </c>
      <c r="F167" s="9" t="s">
        <v>287</v>
      </c>
      <c r="G167" s="8" t="s">
        <v>572</v>
      </c>
      <c r="H167" s="10" t="s">
        <v>947</v>
      </c>
      <c r="I167" s="11" t="s">
        <v>1564</v>
      </c>
      <c r="J167" s="5" t="s">
        <v>2102</v>
      </c>
    </row>
    <row r="168" spans="2:10" ht="25.5" x14ac:dyDescent="0.2">
      <c r="B168" s="7" t="s">
        <v>13</v>
      </c>
      <c r="C168" s="8" t="s">
        <v>35</v>
      </c>
      <c r="D168" s="9" t="s">
        <v>76</v>
      </c>
      <c r="E168" s="8" t="s">
        <v>163</v>
      </c>
      <c r="F168" s="9" t="s">
        <v>287</v>
      </c>
      <c r="G168" s="8" t="s">
        <v>572</v>
      </c>
      <c r="H168" s="10" t="s">
        <v>948</v>
      </c>
      <c r="I168" s="11" t="s">
        <v>1565</v>
      </c>
      <c r="J168" s="5" t="s">
        <v>2103</v>
      </c>
    </row>
    <row r="169" spans="2:10" ht="25.5" x14ac:dyDescent="0.2">
      <c r="B169" s="7" t="s">
        <v>13</v>
      </c>
      <c r="C169" s="8" t="s">
        <v>35</v>
      </c>
      <c r="D169" s="9" t="s">
        <v>76</v>
      </c>
      <c r="E169" s="8" t="s">
        <v>163</v>
      </c>
      <c r="F169" s="9" t="s">
        <v>287</v>
      </c>
      <c r="G169" s="8" t="s">
        <v>572</v>
      </c>
      <c r="H169" s="10" t="s">
        <v>949</v>
      </c>
      <c r="I169" s="11" t="s">
        <v>1566</v>
      </c>
      <c r="J169" s="5" t="s">
        <v>2104</v>
      </c>
    </row>
    <row r="170" spans="2:10" ht="25.5" x14ac:dyDescent="0.2">
      <c r="B170" s="7" t="s">
        <v>13</v>
      </c>
      <c r="C170" s="8" t="s">
        <v>35</v>
      </c>
      <c r="D170" s="9" t="s">
        <v>76</v>
      </c>
      <c r="E170" s="8" t="s">
        <v>163</v>
      </c>
      <c r="F170" s="9" t="s">
        <v>287</v>
      </c>
      <c r="G170" s="8" t="s">
        <v>572</v>
      </c>
      <c r="H170" s="10" t="s">
        <v>950</v>
      </c>
      <c r="I170" s="11" t="s">
        <v>1567</v>
      </c>
      <c r="J170" s="5" t="s">
        <v>2105</v>
      </c>
    </row>
    <row r="171" spans="2:10" ht="25.5" x14ac:dyDescent="0.2">
      <c r="B171" s="7" t="s">
        <v>13</v>
      </c>
      <c r="C171" s="8" t="s">
        <v>35</v>
      </c>
      <c r="D171" s="9" t="s">
        <v>76</v>
      </c>
      <c r="E171" s="8" t="s">
        <v>163</v>
      </c>
      <c r="F171" s="9" t="s">
        <v>287</v>
      </c>
      <c r="G171" s="8" t="s">
        <v>572</v>
      </c>
      <c r="H171" s="10" t="s">
        <v>951</v>
      </c>
      <c r="I171" s="11" t="s">
        <v>1568</v>
      </c>
      <c r="J171" s="5" t="s">
        <v>2106</v>
      </c>
    </row>
    <row r="172" spans="2:10" ht="25.5" x14ac:dyDescent="0.2">
      <c r="B172" s="7" t="s">
        <v>13</v>
      </c>
      <c r="C172" s="8" t="s">
        <v>35</v>
      </c>
      <c r="D172" s="9" t="s">
        <v>76</v>
      </c>
      <c r="E172" s="8" t="s">
        <v>163</v>
      </c>
      <c r="F172" s="9" t="s">
        <v>288</v>
      </c>
      <c r="G172" s="8" t="s">
        <v>573</v>
      </c>
      <c r="H172" s="10" t="s">
        <v>952</v>
      </c>
      <c r="I172" s="11" t="s">
        <v>1569</v>
      </c>
      <c r="J172" s="5" t="s">
        <v>2107</v>
      </c>
    </row>
    <row r="173" spans="2:10" ht="25.5" x14ac:dyDescent="0.2">
      <c r="B173" s="7" t="s">
        <v>13</v>
      </c>
      <c r="C173" s="8" t="s">
        <v>35</v>
      </c>
      <c r="D173" s="9" t="s">
        <v>76</v>
      </c>
      <c r="E173" s="8" t="s">
        <v>163</v>
      </c>
      <c r="F173" s="9" t="s">
        <v>288</v>
      </c>
      <c r="G173" s="8" t="s">
        <v>573</v>
      </c>
      <c r="H173" s="10" t="s">
        <v>953</v>
      </c>
      <c r="I173" s="11" t="s">
        <v>1570</v>
      </c>
      <c r="J173" s="5" t="s">
        <v>2108</v>
      </c>
    </row>
    <row r="174" spans="2:10" ht="25.5" x14ac:dyDescent="0.2">
      <c r="B174" s="7" t="s">
        <v>13</v>
      </c>
      <c r="C174" s="8" t="s">
        <v>35</v>
      </c>
      <c r="D174" s="9" t="s">
        <v>76</v>
      </c>
      <c r="E174" s="8" t="s">
        <v>163</v>
      </c>
      <c r="F174" s="9" t="s">
        <v>289</v>
      </c>
      <c r="G174" s="8" t="s">
        <v>574</v>
      </c>
      <c r="H174" s="10" t="s">
        <v>954</v>
      </c>
      <c r="I174" s="11" t="s">
        <v>1571</v>
      </c>
      <c r="J174" s="5" t="s">
        <v>2109</v>
      </c>
    </row>
    <row r="175" spans="2:10" ht="25.5" x14ac:dyDescent="0.2">
      <c r="B175" s="7" t="s">
        <v>13</v>
      </c>
      <c r="C175" s="8" t="s">
        <v>35</v>
      </c>
      <c r="D175" s="9" t="s">
        <v>76</v>
      </c>
      <c r="E175" s="8" t="s">
        <v>163</v>
      </c>
      <c r="F175" s="9" t="s">
        <v>289</v>
      </c>
      <c r="G175" s="8" t="s">
        <v>574</v>
      </c>
      <c r="H175" s="10" t="s">
        <v>955</v>
      </c>
      <c r="I175" s="11" t="s">
        <v>1572</v>
      </c>
      <c r="J175" s="5" t="s">
        <v>2110</v>
      </c>
    </row>
    <row r="176" spans="2:10" ht="25.5" x14ac:dyDescent="0.2">
      <c r="B176" s="7" t="s">
        <v>13</v>
      </c>
      <c r="C176" s="8" t="s">
        <v>35</v>
      </c>
      <c r="D176" s="9" t="s">
        <v>76</v>
      </c>
      <c r="E176" s="8" t="s">
        <v>163</v>
      </c>
      <c r="F176" s="9" t="s">
        <v>289</v>
      </c>
      <c r="G176" s="8" t="s">
        <v>574</v>
      </c>
      <c r="H176" s="10" t="s">
        <v>956</v>
      </c>
      <c r="I176" s="11" t="s">
        <v>1573</v>
      </c>
      <c r="J176" s="5" t="s">
        <v>2111</v>
      </c>
    </row>
    <row r="177" spans="2:10" ht="25.5" x14ac:dyDescent="0.2">
      <c r="B177" s="7" t="s">
        <v>13</v>
      </c>
      <c r="C177" s="8" t="s">
        <v>35</v>
      </c>
      <c r="D177" s="9" t="s">
        <v>76</v>
      </c>
      <c r="E177" s="8" t="s">
        <v>163</v>
      </c>
      <c r="F177" s="9" t="s">
        <v>289</v>
      </c>
      <c r="G177" s="8" t="s">
        <v>574</v>
      </c>
      <c r="H177" s="10" t="s">
        <v>957</v>
      </c>
      <c r="I177" s="11" t="s">
        <v>1574</v>
      </c>
      <c r="J177" s="5" t="s">
        <v>2112</v>
      </c>
    </row>
    <row r="178" spans="2:10" ht="25.5" x14ac:dyDescent="0.2">
      <c r="B178" s="7" t="s">
        <v>13</v>
      </c>
      <c r="C178" s="8" t="s">
        <v>35</v>
      </c>
      <c r="D178" s="9" t="s">
        <v>76</v>
      </c>
      <c r="E178" s="8" t="s">
        <v>163</v>
      </c>
      <c r="F178" s="9" t="s">
        <v>289</v>
      </c>
      <c r="G178" s="8" t="s">
        <v>574</v>
      </c>
      <c r="H178" s="10" t="s">
        <v>958</v>
      </c>
      <c r="I178" s="11" t="s">
        <v>1575</v>
      </c>
      <c r="J178" s="5" t="s">
        <v>2113</v>
      </c>
    </row>
    <row r="179" spans="2:10" ht="25.5" x14ac:dyDescent="0.2">
      <c r="B179" s="7" t="s">
        <v>13</v>
      </c>
      <c r="C179" s="8" t="s">
        <v>35</v>
      </c>
      <c r="D179" s="9" t="s">
        <v>76</v>
      </c>
      <c r="E179" s="8" t="s">
        <v>163</v>
      </c>
      <c r="F179" s="9" t="s">
        <v>289</v>
      </c>
      <c r="G179" s="8" t="s">
        <v>574</v>
      </c>
      <c r="H179" s="10" t="s">
        <v>959</v>
      </c>
      <c r="I179" s="11" t="s">
        <v>1576</v>
      </c>
      <c r="J179" s="5" t="s">
        <v>2114</v>
      </c>
    </row>
    <row r="180" spans="2:10" ht="25.5" x14ac:dyDescent="0.2">
      <c r="B180" s="7" t="s">
        <v>13</v>
      </c>
      <c r="C180" s="8" t="s">
        <v>35</v>
      </c>
      <c r="D180" s="9" t="s">
        <v>76</v>
      </c>
      <c r="E180" s="8" t="s">
        <v>163</v>
      </c>
      <c r="F180" s="9" t="s">
        <v>290</v>
      </c>
      <c r="G180" s="8" t="s">
        <v>575</v>
      </c>
      <c r="H180" s="10" t="s">
        <v>960</v>
      </c>
      <c r="I180" s="11" t="s">
        <v>575</v>
      </c>
      <c r="J180" s="5" t="s">
        <v>2115</v>
      </c>
    </row>
    <row r="181" spans="2:10" ht="38.25" x14ac:dyDescent="0.2">
      <c r="B181" s="7" t="s">
        <v>13</v>
      </c>
      <c r="C181" s="8" t="s">
        <v>35</v>
      </c>
      <c r="D181" s="9" t="s">
        <v>76</v>
      </c>
      <c r="E181" s="8" t="s">
        <v>163</v>
      </c>
      <c r="F181" s="9" t="s">
        <v>291</v>
      </c>
      <c r="G181" s="8" t="s">
        <v>576</v>
      </c>
      <c r="H181" s="10" t="s">
        <v>961</v>
      </c>
      <c r="I181" s="11" t="s">
        <v>1577</v>
      </c>
      <c r="J181" s="5" t="s">
        <v>2116</v>
      </c>
    </row>
    <row r="182" spans="2:10" ht="38.25" x14ac:dyDescent="0.2">
      <c r="B182" s="7" t="s">
        <v>13</v>
      </c>
      <c r="C182" s="8" t="s">
        <v>35</v>
      </c>
      <c r="D182" s="9" t="s">
        <v>76</v>
      </c>
      <c r="E182" s="8" t="s">
        <v>163</v>
      </c>
      <c r="F182" s="9" t="s">
        <v>291</v>
      </c>
      <c r="G182" s="8" t="s">
        <v>576</v>
      </c>
      <c r="H182" s="10" t="s">
        <v>962</v>
      </c>
      <c r="I182" s="11" t="s">
        <v>1578</v>
      </c>
      <c r="J182" s="5" t="s">
        <v>2117</v>
      </c>
    </row>
    <row r="183" spans="2:10" ht="25.5" x14ac:dyDescent="0.2">
      <c r="B183" s="7" t="s">
        <v>13</v>
      </c>
      <c r="C183" s="8" t="s">
        <v>35</v>
      </c>
      <c r="D183" s="9" t="s">
        <v>77</v>
      </c>
      <c r="E183" s="8" t="s">
        <v>164</v>
      </c>
      <c r="F183" s="9" t="s">
        <v>292</v>
      </c>
      <c r="G183" s="8" t="s">
        <v>577</v>
      </c>
      <c r="H183" s="10" t="s">
        <v>963</v>
      </c>
      <c r="I183" s="11" t="s">
        <v>577</v>
      </c>
      <c r="J183" s="5" t="s">
        <v>2118</v>
      </c>
    </row>
    <row r="184" spans="2:10" ht="38.25" x14ac:dyDescent="0.2">
      <c r="B184" s="7" t="s">
        <v>13</v>
      </c>
      <c r="C184" s="8" t="s">
        <v>35</v>
      </c>
      <c r="D184" s="9" t="s">
        <v>77</v>
      </c>
      <c r="E184" s="8" t="s">
        <v>164</v>
      </c>
      <c r="F184" s="9" t="s">
        <v>293</v>
      </c>
      <c r="G184" s="8" t="s">
        <v>578</v>
      </c>
      <c r="H184" s="10" t="s">
        <v>964</v>
      </c>
      <c r="I184" s="11" t="s">
        <v>578</v>
      </c>
      <c r="J184" s="5" t="s">
        <v>2119</v>
      </c>
    </row>
    <row r="185" spans="2:10" ht="25.5" x14ac:dyDescent="0.2">
      <c r="B185" s="7" t="s">
        <v>13</v>
      </c>
      <c r="C185" s="8" t="s">
        <v>35</v>
      </c>
      <c r="D185" s="9" t="s">
        <v>77</v>
      </c>
      <c r="E185" s="8" t="s">
        <v>164</v>
      </c>
      <c r="F185" s="9" t="s">
        <v>294</v>
      </c>
      <c r="G185" s="8" t="s">
        <v>579</v>
      </c>
      <c r="H185" s="10" t="s">
        <v>965</v>
      </c>
      <c r="I185" s="11" t="s">
        <v>1579</v>
      </c>
      <c r="J185" s="5" t="s">
        <v>2120</v>
      </c>
    </row>
    <row r="186" spans="2:10" ht="25.5" x14ac:dyDescent="0.2">
      <c r="B186" s="7" t="s">
        <v>13</v>
      </c>
      <c r="C186" s="8" t="s">
        <v>35</v>
      </c>
      <c r="D186" s="9" t="s">
        <v>77</v>
      </c>
      <c r="E186" s="8" t="s">
        <v>164</v>
      </c>
      <c r="F186" s="9" t="s">
        <v>294</v>
      </c>
      <c r="G186" s="8" t="s">
        <v>579</v>
      </c>
      <c r="H186" s="10" t="s">
        <v>966</v>
      </c>
      <c r="I186" s="11" t="s">
        <v>1580</v>
      </c>
      <c r="J186" s="5" t="s">
        <v>2121</v>
      </c>
    </row>
    <row r="187" spans="2:10" ht="25.5" x14ac:dyDescent="0.2">
      <c r="B187" s="7" t="s">
        <v>13</v>
      </c>
      <c r="C187" s="8" t="s">
        <v>35</v>
      </c>
      <c r="D187" s="9" t="s">
        <v>77</v>
      </c>
      <c r="E187" s="8" t="s">
        <v>164</v>
      </c>
      <c r="F187" s="9" t="s">
        <v>294</v>
      </c>
      <c r="G187" s="8" t="s">
        <v>579</v>
      </c>
      <c r="H187" s="10" t="s">
        <v>967</v>
      </c>
      <c r="I187" s="11" t="s">
        <v>1581</v>
      </c>
      <c r="J187" s="5" t="s">
        <v>2122</v>
      </c>
    </row>
    <row r="188" spans="2:10" ht="25.5" x14ac:dyDescent="0.2">
      <c r="B188" s="7" t="s">
        <v>13</v>
      </c>
      <c r="C188" s="8" t="s">
        <v>35</v>
      </c>
      <c r="D188" s="9" t="s">
        <v>77</v>
      </c>
      <c r="E188" s="8" t="s">
        <v>164</v>
      </c>
      <c r="F188" s="9" t="s">
        <v>294</v>
      </c>
      <c r="G188" s="8" t="s">
        <v>579</v>
      </c>
      <c r="H188" s="10" t="s">
        <v>968</v>
      </c>
      <c r="I188" s="11" t="s">
        <v>1582</v>
      </c>
      <c r="J188" s="5" t="s">
        <v>2123</v>
      </c>
    </row>
    <row r="189" spans="2:10" ht="25.5" x14ac:dyDescent="0.2">
      <c r="B189" s="7" t="s">
        <v>13</v>
      </c>
      <c r="C189" s="8" t="s">
        <v>35</v>
      </c>
      <c r="D189" s="9" t="s">
        <v>77</v>
      </c>
      <c r="E189" s="8" t="s">
        <v>164</v>
      </c>
      <c r="F189" s="9" t="s">
        <v>295</v>
      </c>
      <c r="G189" s="8" t="s">
        <v>580</v>
      </c>
      <c r="H189" s="10" t="s">
        <v>969</v>
      </c>
      <c r="I189" s="11" t="s">
        <v>1583</v>
      </c>
      <c r="J189" s="5" t="s">
        <v>2124</v>
      </c>
    </row>
    <row r="190" spans="2:10" ht="25.5" x14ac:dyDescent="0.2">
      <c r="B190" s="7" t="s">
        <v>13</v>
      </c>
      <c r="C190" s="8" t="s">
        <v>35</v>
      </c>
      <c r="D190" s="9" t="s">
        <v>77</v>
      </c>
      <c r="E190" s="8" t="s">
        <v>164</v>
      </c>
      <c r="F190" s="9" t="s">
        <v>295</v>
      </c>
      <c r="G190" s="8" t="s">
        <v>580</v>
      </c>
      <c r="H190" s="10" t="s">
        <v>970</v>
      </c>
      <c r="I190" s="11" t="s">
        <v>1584</v>
      </c>
      <c r="J190" s="5" t="s">
        <v>2125</v>
      </c>
    </row>
    <row r="191" spans="2:10" ht="25.5" x14ac:dyDescent="0.2">
      <c r="B191" s="7" t="s">
        <v>13</v>
      </c>
      <c r="C191" s="8" t="s">
        <v>35</v>
      </c>
      <c r="D191" s="9" t="s">
        <v>77</v>
      </c>
      <c r="E191" s="8" t="s">
        <v>164</v>
      </c>
      <c r="F191" s="9" t="s">
        <v>295</v>
      </c>
      <c r="G191" s="8" t="s">
        <v>580</v>
      </c>
      <c r="H191" s="10" t="s">
        <v>971</v>
      </c>
      <c r="I191" s="11" t="s">
        <v>1585</v>
      </c>
      <c r="J191" s="5" t="s">
        <v>2126</v>
      </c>
    </row>
    <row r="192" spans="2:10" ht="25.5" x14ac:dyDescent="0.2">
      <c r="B192" s="7" t="s">
        <v>13</v>
      </c>
      <c r="C192" s="8" t="s">
        <v>35</v>
      </c>
      <c r="D192" s="9" t="s">
        <v>77</v>
      </c>
      <c r="E192" s="8" t="s">
        <v>164</v>
      </c>
      <c r="F192" s="9" t="s">
        <v>295</v>
      </c>
      <c r="G192" s="8" t="s">
        <v>580</v>
      </c>
      <c r="H192" s="10" t="s">
        <v>972</v>
      </c>
      <c r="I192" s="11" t="s">
        <v>1586</v>
      </c>
      <c r="J192" s="5" t="s">
        <v>2127</v>
      </c>
    </row>
    <row r="193" spans="2:10" ht="25.5" x14ac:dyDescent="0.2">
      <c r="B193" s="7" t="s">
        <v>13</v>
      </c>
      <c r="C193" s="8" t="s">
        <v>35</v>
      </c>
      <c r="D193" s="9" t="s">
        <v>77</v>
      </c>
      <c r="E193" s="8" t="s">
        <v>164</v>
      </c>
      <c r="F193" s="9" t="s">
        <v>295</v>
      </c>
      <c r="G193" s="8" t="s">
        <v>580</v>
      </c>
      <c r="H193" s="10" t="s">
        <v>973</v>
      </c>
      <c r="I193" s="11" t="s">
        <v>1587</v>
      </c>
      <c r="J193" s="5" t="s">
        <v>2128</v>
      </c>
    </row>
    <row r="194" spans="2:10" ht="25.5" x14ac:dyDescent="0.2">
      <c r="B194" s="7" t="s">
        <v>13</v>
      </c>
      <c r="C194" s="8" t="s">
        <v>35</v>
      </c>
      <c r="D194" s="9" t="s">
        <v>77</v>
      </c>
      <c r="E194" s="8" t="s">
        <v>164</v>
      </c>
      <c r="F194" s="9" t="s">
        <v>295</v>
      </c>
      <c r="G194" s="8" t="s">
        <v>580</v>
      </c>
      <c r="H194" s="10" t="s">
        <v>974</v>
      </c>
      <c r="I194" s="11" t="s">
        <v>1588</v>
      </c>
      <c r="J194" s="5" t="s">
        <v>2129</v>
      </c>
    </row>
    <row r="195" spans="2:10" x14ac:dyDescent="0.2">
      <c r="B195" s="7" t="s">
        <v>13</v>
      </c>
      <c r="C195" s="8" t="s">
        <v>35</v>
      </c>
      <c r="D195" s="9" t="s">
        <v>77</v>
      </c>
      <c r="E195" s="8" t="s">
        <v>164</v>
      </c>
      <c r="F195" s="9" t="s">
        <v>296</v>
      </c>
      <c r="G195" s="8" t="s">
        <v>581</v>
      </c>
      <c r="H195" s="10" t="s">
        <v>975</v>
      </c>
      <c r="I195" s="11" t="s">
        <v>1589</v>
      </c>
      <c r="J195" s="5" t="s">
        <v>2130</v>
      </c>
    </row>
    <row r="196" spans="2:10" x14ac:dyDescent="0.2">
      <c r="B196" s="7" t="s">
        <v>13</v>
      </c>
      <c r="C196" s="8" t="s">
        <v>35</v>
      </c>
      <c r="D196" s="9" t="s">
        <v>77</v>
      </c>
      <c r="E196" s="8" t="s">
        <v>164</v>
      </c>
      <c r="F196" s="9" t="s">
        <v>296</v>
      </c>
      <c r="G196" s="8" t="s">
        <v>581</v>
      </c>
      <c r="H196" s="10" t="s">
        <v>976</v>
      </c>
      <c r="I196" s="11" t="s">
        <v>1590</v>
      </c>
      <c r="J196" s="5" t="s">
        <v>2131</v>
      </c>
    </row>
    <row r="197" spans="2:10" x14ac:dyDescent="0.2">
      <c r="B197" s="7" t="s">
        <v>13</v>
      </c>
      <c r="C197" s="8" t="s">
        <v>35</v>
      </c>
      <c r="D197" s="9" t="s">
        <v>77</v>
      </c>
      <c r="E197" s="8" t="s">
        <v>164</v>
      </c>
      <c r="F197" s="9" t="s">
        <v>296</v>
      </c>
      <c r="G197" s="8" t="s">
        <v>581</v>
      </c>
      <c r="H197" s="10" t="s">
        <v>977</v>
      </c>
      <c r="I197" s="11" t="s">
        <v>1591</v>
      </c>
      <c r="J197" s="5" t="s">
        <v>2132</v>
      </c>
    </row>
    <row r="198" spans="2:10" x14ac:dyDescent="0.2">
      <c r="B198" s="7" t="s">
        <v>13</v>
      </c>
      <c r="C198" s="8" t="s">
        <v>35</v>
      </c>
      <c r="D198" s="9" t="s">
        <v>77</v>
      </c>
      <c r="E198" s="8" t="s">
        <v>164</v>
      </c>
      <c r="F198" s="9" t="s">
        <v>296</v>
      </c>
      <c r="G198" s="8" t="s">
        <v>581</v>
      </c>
      <c r="H198" s="10" t="s">
        <v>978</v>
      </c>
      <c r="I198" s="11" t="s">
        <v>1592</v>
      </c>
      <c r="J198" s="5" t="s">
        <v>2133</v>
      </c>
    </row>
    <row r="199" spans="2:10" ht="38.25" x14ac:dyDescent="0.2">
      <c r="B199" s="7" t="s">
        <v>13</v>
      </c>
      <c r="C199" s="8" t="s">
        <v>35</v>
      </c>
      <c r="D199" s="9" t="s">
        <v>78</v>
      </c>
      <c r="E199" s="8" t="s">
        <v>165</v>
      </c>
      <c r="F199" s="9" t="s">
        <v>297</v>
      </c>
      <c r="G199" s="8" t="s">
        <v>582</v>
      </c>
      <c r="H199" s="10" t="s">
        <v>979</v>
      </c>
      <c r="I199" s="11" t="s">
        <v>1593</v>
      </c>
      <c r="J199" s="5" t="s">
        <v>2134</v>
      </c>
    </row>
    <row r="200" spans="2:10" ht="38.25" x14ac:dyDescent="0.2">
      <c r="B200" s="7" t="s">
        <v>13</v>
      </c>
      <c r="C200" s="8" t="s">
        <v>35</v>
      </c>
      <c r="D200" s="9" t="s">
        <v>78</v>
      </c>
      <c r="E200" s="8" t="s">
        <v>165</v>
      </c>
      <c r="F200" s="9" t="s">
        <v>297</v>
      </c>
      <c r="G200" s="8" t="s">
        <v>582</v>
      </c>
      <c r="H200" s="10" t="s">
        <v>980</v>
      </c>
      <c r="I200" s="11" t="s">
        <v>1594</v>
      </c>
      <c r="J200" s="5" t="s">
        <v>2135</v>
      </c>
    </row>
    <row r="201" spans="2:10" ht="51" x14ac:dyDescent="0.2">
      <c r="B201" s="7" t="s">
        <v>13</v>
      </c>
      <c r="C201" s="8" t="s">
        <v>35</v>
      </c>
      <c r="D201" s="9" t="s">
        <v>78</v>
      </c>
      <c r="E201" s="8" t="s">
        <v>165</v>
      </c>
      <c r="F201" s="9" t="s">
        <v>298</v>
      </c>
      <c r="G201" s="8" t="s">
        <v>583</v>
      </c>
      <c r="H201" s="10" t="s">
        <v>981</v>
      </c>
      <c r="I201" s="11" t="s">
        <v>1595</v>
      </c>
      <c r="J201" s="5" t="s">
        <v>2136</v>
      </c>
    </row>
    <row r="202" spans="2:10" ht="51" x14ac:dyDescent="0.2">
      <c r="B202" s="7" t="s">
        <v>13</v>
      </c>
      <c r="C202" s="8" t="s">
        <v>35</v>
      </c>
      <c r="D202" s="9" t="s">
        <v>78</v>
      </c>
      <c r="E202" s="8" t="s">
        <v>165</v>
      </c>
      <c r="F202" s="9" t="s">
        <v>298</v>
      </c>
      <c r="G202" s="8" t="s">
        <v>583</v>
      </c>
      <c r="H202" s="10" t="s">
        <v>982</v>
      </c>
      <c r="I202" s="11" t="s">
        <v>1596</v>
      </c>
      <c r="J202" s="5" t="s">
        <v>2137</v>
      </c>
    </row>
    <row r="203" spans="2:10" ht="38.25" x14ac:dyDescent="0.2">
      <c r="B203" s="7" t="s">
        <v>13</v>
      </c>
      <c r="C203" s="8" t="s">
        <v>35</v>
      </c>
      <c r="D203" s="9" t="s">
        <v>78</v>
      </c>
      <c r="E203" s="8" t="s">
        <v>165</v>
      </c>
      <c r="F203" s="9" t="s">
        <v>299</v>
      </c>
      <c r="G203" s="8" t="s">
        <v>584</v>
      </c>
      <c r="H203" s="10" t="s">
        <v>983</v>
      </c>
      <c r="I203" s="11" t="s">
        <v>584</v>
      </c>
      <c r="J203" s="5" t="s">
        <v>2138</v>
      </c>
    </row>
    <row r="204" spans="2:10" ht="38.25" x14ac:dyDescent="0.2">
      <c r="B204" s="7" t="s">
        <v>13</v>
      </c>
      <c r="C204" s="8" t="s">
        <v>35</v>
      </c>
      <c r="D204" s="9" t="s">
        <v>78</v>
      </c>
      <c r="E204" s="8" t="s">
        <v>165</v>
      </c>
      <c r="F204" s="9" t="s">
        <v>300</v>
      </c>
      <c r="G204" s="8" t="s">
        <v>585</v>
      </c>
      <c r="H204" s="10" t="s">
        <v>984</v>
      </c>
      <c r="I204" s="11" t="s">
        <v>585</v>
      </c>
      <c r="J204" s="5" t="s">
        <v>2139</v>
      </c>
    </row>
    <row r="205" spans="2:10" ht="38.25" x14ac:dyDescent="0.2">
      <c r="B205" s="7" t="s">
        <v>13</v>
      </c>
      <c r="C205" s="8" t="s">
        <v>35</v>
      </c>
      <c r="D205" s="9" t="s">
        <v>78</v>
      </c>
      <c r="E205" s="8" t="s">
        <v>165</v>
      </c>
      <c r="F205" s="9" t="s">
        <v>301</v>
      </c>
      <c r="G205" s="8" t="s">
        <v>586</v>
      </c>
      <c r="H205" s="10" t="s">
        <v>985</v>
      </c>
      <c r="I205" s="11" t="s">
        <v>1597</v>
      </c>
      <c r="J205" s="5" t="s">
        <v>2140</v>
      </c>
    </row>
    <row r="206" spans="2:10" ht="38.25" x14ac:dyDescent="0.2">
      <c r="B206" s="7" t="s">
        <v>13</v>
      </c>
      <c r="C206" s="8" t="s">
        <v>35</v>
      </c>
      <c r="D206" s="9" t="s">
        <v>78</v>
      </c>
      <c r="E206" s="8" t="s">
        <v>165</v>
      </c>
      <c r="F206" s="9" t="s">
        <v>301</v>
      </c>
      <c r="G206" s="8" t="s">
        <v>586</v>
      </c>
      <c r="H206" s="10" t="s">
        <v>986</v>
      </c>
      <c r="I206" s="11" t="s">
        <v>1598</v>
      </c>
      <c r="J206" s="5" t="s">
        <v>2141</v>
      </c>
    </row>
    <row r="207" spans="2:10" ht="38.25" x14ac:dyDescent="0.2">
      <c r="B207" s="7" t="s">
        <v>13</v>
      </c>
      <c r="C207" s="8" t="s">
        <v>35</v>
      </c>
      <c r="D207" s="9" t="s">
        <v>78</v>
      </c>
      <c r="E207" s="8" t="s">
        <v>165</v>
      </c>
      <c r="F207" s="9" t="s">
        <v>301</v>
      </c>
      <c r="G207" s="8" t="s">
        <v>586</v>
      </c>
      <c r="H207" s="10" t="s">
        <v>987</v>
      </c>
      <c r="I207" s="11" t="s">
        <v>1599</v>
      </c>
      <c r="J207" s="5" t="s">
        <v>2142</v>
      </c>
    </row>
    <row r="208" spans="2:10" ht="38.25" x14ac:dyDescent="0.2">
      <c r="B208" s="7" t="s">
        <v>13</v>
      </c>
      <c r="C208" s="8" t="s">
        <v>35</v>
      </c>
      <c r="D208" s="9" t="s">
        <v>78</v>
      </c>
      <c r="E208" s="8" t="s">
        <v>165</v>
      </c>
      <c r="F208" s="9" t="s">
        <v>302</v>
      </c>
      <c r="G208" s="8" t="s">
        <v>587</v>
      </c>
      <c r="H208" s="10" t="s">
        <v>988</v>
      </c>
      <c r="I208" s="11" t="s">
        <v>1600</v>
      </c>
      <c r="J208" s="5" t="s">
        <v>2143</v>
      </c>
    </row>
    <row r="209" spans="2:10" ht="38.25" x14ac:dyDescent="0.2">
      <c r="B209" s="7" t="s">
        <v>13</v>
      </c>
      <c r="C209" s="8" t="s">
        <v>35</v>
      </c>
      <c r="D209" s="9" t="s">
        <v>78</v>
      </c>
      <c r="E209" s="8" t="s">
        <v>165</v>
      </c>
      <c r="F209" s="9" t="s">
        <v>302</v>
      </c>
      <c r="G209" s="8" t="s">
        <v>587</v>
      </c>
      <c r="H209" s="10" t="s">
        <v>989</v>
      </c>
      <c r="I209" s="11" t="s">
        <v>1601</v>
      </c>
      <c r="J209" s="5" t="s">
        <v>2144</v>
      </c>
    </row>
    <row r="210" spans="2:10" ht="38.25" x14ac:dyDescent="0.2">
      <c r="B210" s="7" t="s">
        <v>13</v>
      </c>
      <c r="C210" s="8" t="s">
        <v>35</v>
      </c>
      <c r="D210" s="9" t="s">
        <v>78</v>
      </c>
      <c r="E210" s="8" t="s">
        <v>165</v>
      </c>
      <c r="F210" s="9" t="s">
        <v>302</v>
      </c>
      <c r="G210" s="8" t="s">
        <v>587</v>
      </c>
      <c r="H210" s="10" t="s">
        <v>990</v>
      </c>
      <c r="I210" s="11" t="s">
        <v>1602</v>
      </c>
      <c r="J210" s="5" t="s">
        <v>2145</v>
      </c>
    </row>
    <row r="211" spans="2:10" ht="38.25" x14ac:dyDescent="0.2">
      <c r="B211" s="7" t="s">
        <v>13</v>
      </c>
      <c r="C211" s="8" t="s">
        <v>35</v>
      </c>
      <c r="D211" s="9" t="s">
        <v>78</v>
      </c>
      <c r="E211" s="8" t="s">
        <v>165</v>
      </c>
      <c r="F211" s="9" t="s">
        <v>303</v>
      </c>
      <c r="G211" s="8" t="s">
        <v>588</v>
      </c>
      <c r="H211" s="10" t="s">
        <v>991</v>
      </c>
      <c r="I211" s="11" t="s">
        <v>1603</v>
      </c>
      <c r="J211" s="5" t="s">
        <v>2146</v>
      </c>
    </row>
    <row r="212" spans="2:10" ht="38.25" x14ac:dyDescent="0.2">
      <c r="B212" s="7" t="s">
        <v>13</v>
      </c>
      <c r="C212" s="8" t="s">
        <v>35</v>
      </c>
      <c r="D212" s="9" t="s">
        <v>78</v>
      </c>
      <c r="E212" s="8" t="s">
        <v>165</v>
      </c>
      <c r="F212" s="9" t="s">
        <v>303</v>
      </c>
      <c r="G212" s="8" t="s">
        <v>588</v>
      </c>
      <c r="H212" s="10" t="s">
        <v>992</v>
      </c>
      <c r="I212" s="11" t="s">
        <v>1604</v>
      </c>
      <c r="J212" s="5" t="s">
        <v>2147</v>
      </c>
    </row>
    <row r="213" spans="2:10" ht="38.25" x14ac:dyDescent="0.2">
      <c r="B213" s="7" t="s">
        <v>13</v>
      </c>
      <c r="C213" s="8" t="s">
        <v>35</v>
      </c>
      <c r="D213" s="9" t="s">
        <v>78</v>
      </c>
      <c r="E213" s="8" t="s">
        <v>165</v>
      </c>
      <c r="F213" s="9" t="s">
        <v>303</v>
      </c>
      <c r="G213" s="8" t="s">
        <v>588</v>
      </c>
      <c r="H213" s="10" t="s">
        <v>993</v>
      </c>
      <c r="I213" s="11" t="s">
        <v>1605</v>
      </c>
      <c r="J213" s="5" t="s">
        <v>2148</v>
      </c>
    </row>
    <row r="214" spans="2:10" ht="38.25" x14ac:dyDescent="0.2">
      <c r="B214" s="7" t="s">
        <v>13</v>
      </c>
      <c r="C214" s="8" t="s">
        <v>35</v>
      </c>
      <c r="D214" s="9" t="s">
        <v>78</v>
      </c>
      <c r="E214" s="8" t="s">
        <v>165</v>
      </c>
      <c r="F214" s="9" t="s">
        <v>303</v>
      </c>
      <c r="G214" s="8" t="s">
        <v>588</v>
      </c>
      <c r="H214" s="10" t="s">
        <v>994</v>
      </c>
      <c r="I214" s="11" t="s">
        <v>1606</v>
      </c>
      <c r="J214" s="5" t="s">
        <v>2149</v>
      </c>
    </row>
    <row r="215" spans="2:10" ht="38.25" x14ac:dyDescent="0.2">
      <c r="B215" s="7" t="s">
        <v>13</v>
      </c>
      <c r="C215" s="8" t="s">
        <v>35</v>
      </c>
      <c r="D215" s="9" t="s">
        <v>78</v>
      </c>
      <c r="E215" s="8" t="s">
        <v>165</v>
      </c>
      <c r="F215" s="9" t="s">
        <v>303</v>
      </c>
      <c r="G215" s="8" t="s">
        <v>588</v>
      </c>
      <c r="H215" s="10" t="s">
        <v>995</v>
      </c>
      <c r="I215" s="11" t="s">
        <v>1607</v>
      </c>
      <c r="J215" s="5" t="s">
        <v>2150</v>
      </c>
    </row>
    <row r="216" spans="2:10" ht="25.5" x14ac:dyDescent="0.2">
      <c r="B216" s="7" t="s">
        <v>13</v>
      </c>
      <c r="C216" s="8" t="s">
        <v>35</v>
      </c>
      <c r="D216" s="9" t="s">
        <v>79</v>
      </c>
      <c r="E216" s="8" t="s">
        <v>166</v>
      </c>
      <c r="F216" s="9" t="s">
        <v>304</v>
      </c>
      <c r="G216" s="8" t="s">
        <v>589</v>
      </c>
      <c r="H216" s="10" t="s">
        <v>996</v>
      </c>
      <c r="I216" s="11" t="s">
        <v>589</v>
      </c>
      <c r="J216" s="5" t="s">
        <v>2151</v>
      </c>
    </row>
    <row r="217" spans="2:10" ht="25.5" x14ac:dyDescent="0.2">
      <c r="B217" s="7" t="s">
        <v>13</v>
      </c>
      <c r="C217" s="8" t="s">
        <v>35</v>
      </c>
      <c r="D217" s="9" t="s">
        <v>79</v>
      </c>
      <c r="E217" s="8" t="s">
        <v>166</v>
      </c>
      <c r="F217" s="9" t="s">
        <v>304</v>
      </c>
      <c r="G217" s="8" t="s">
        <v>589</v>
      </c>
      <c r="H217" s="10" t="s">
        <v>997</v>
      </c>
      <c r="I217" s="11" t="s">
        <v>1608</v>
      </c>
      <c r="J217" s="5" t="s">
        <v>2152</v>
      </c>
    </row>
    <row r="218" spans="2:10" ht="25.5" x14ac:dyDescent="0.2">
      <c r="B218" s="7" t="s">
        <v>13</v>
      </c>
      <c r="C218" s="8" t="s">
        <v>35</v>
      </c>
      <c r="D218" s="9" t="s">
        <v>79</v>
      </c>
      <c r="E218" s="8" t="s">
        <v>166</v>
      </c>
      <c r="F218" s="9" t="s">
        <v>305</v>
      </c>
      <c r="G218" s="8" t="s">
        <v>590</v>
      </c>
      <c r="H218" s="10" t="s">
        <v>998</v>
      </c>
      <c r="I218" s="11" t="s">
        <v>590</v>
      </c>
      <c r="J218" s="5" t="s">
        <v>2153</v>
      </c>
    </row>
    <row r="219" spans="2:10" ht="25.5" x14ac:dyDescent="0.2">
      <c r="B219" s="7" t="s">
        <v>13</v>
      </c>
      <c r="C219" s="8" t="s">
        <v>35</v>
      </c>
      <c r="D219" s="9" t="s">
        <v>79</v>
      </c>
      <c r="E219" s="8" t="s">
        <v>166</v>
      </c>
      <c r="F219" s="9" t="s">
        <v>306</v>
      </c>
      <c r="G219" s="8" t="s">
        <v>591</v>
      </c>
      <c r="H219" s="10" t="s">
        <v>999</v>
      </c>
      <c r="I219" s="11" t="s">
        <v>591</v>
      </c>
      <c r="J219" s="5" t="s">
        <v>2154</v>
      </c>
    </row>
    <row r="220" spans="2:10" ht="25.5" x14ac:dyDescent="0.2">
      <c r="B220" s="7" t="s">
        <v>13</v>
      </c>
      <c r="C220" s="8" t="s">
        <v>35</v>
      </c>
      <c r="D220" s="9" t="s">
        <v>79</v>
      </c>
      <c r="E220" s="8" t="s">
        <v>166</v>
      </c>
      <c r="F220" s="9" t="s">
        <v>307</v>
      </c>
      <c r="G220" s="8" t="s">
        <v>592</v>
      </c>
      <c r="H220" s="10" t="s">
        <v>1000</v>
      </c>
      <c r="I220" s="11" t="s">
        <v>592</v>
      </c>
      <c r="J220" s="5" t="s">
        <v>2155</v>
      </c>
    </row>
    <row r="221" spans="2:10" ht="38.25" x14ac:dyDescent="0.2">
      <c r="B221" s="7" t="s">
        <v>13</v>
      </c>
      <c r="C221" s="8" t="s">
        <v>35</v>
      </c>
      <c r="D221" s="9" t="s">
        <v>79</v>
      </c>
      <c r="E221" s="8" t="s">
        <v>166</v>
      </c>
      <c r="F221" s="9" t="s">
        <v>308</v>
      </c>
      <c r="G221" s="8" t="s">
        <v>593</v>
      </c>
      <c r="H221" s="10" t="s">
        <v>1001</v>
      </c>
      <c r="I221" s="11" t="s">
        <v>1609</v>
      </c>
      <c r="J221" s="5" t="s">
        <v>2156</v>
      </c>
    </row>
    <row r="222" spans="2:10" ht="38.25" x14ac:dyDescent="0.2">
      <c r="B222" s="7" t="s">
        <v>13</v>
      </c>
      <c r="C222" s="8" t="s">
        <v>35</v>
      </c>
      <c r="D222" s="9" t="s">
        <v>79</v>
      </c>
      <c r="E222" s="8" t="s">
        <v>166</v>
      </c>
      <c r="F222" s="9" t="s">
        <v>308</v>
      </c>
      <c r="G222" s="8" t="s">
        <v>593</v>
      </c>
      <c r="H222" s="10" t="s">
        <v>1002</v>
      </c>
      <c r="I222" s="11" t="s">
        <v>1610</v>
      </c>
      <c r="J222" s="5" t="s">
        <v>2157</v>
      </c>
    </row>
    <row r="223" spans="2:10" ht="38.25" x14ac:dyDescent="0.2">
      <c r="B223" s="7" t="s">
        <v>13</v>
      </c>
      <c r="C223" s="8" t="s">
        <v>35</v>
      </c>
      <c r="D223" s="9" t="s">
        <v>79</v>
      </c>
      <c r="E223" s="8" t="s">
        <v>166</v>
      </c>
      <c r="F223" s="9" t="s">
        <v>309</v>
      </c>
      <c r="G223" s="8" t="s">
        <v>594</v>
      </c>
      <c r="H223" s="10" t="s">
        <v>1003</v>
      </c>
      <c r="I223" s="11" t="s">
        <v>594</v>
      </c>
      <c r="J223" s="5" t="s">
        <v>2158</v>
      </c>
    </row>
    <row r="224" spans="2:10" ht="38.25" x14ac:dyDescent="0.2">
      <c r="B224" s="7" t="s">
        <v>13</v>
      </c>
      <c r="C224" s="8" t="s">
        <v>35</v>
      </c>
      <c r="D224" s="9" t="s">
        <v>79</v>
      </c>
      <c r="E224" s="8" t="s">
        <v>166</v>
      </c>
      <c r="F224" s="9" t="s">
        <v>310</v>
      </c>
      <c r="G224" s="8" t="s">
        <v>595</v>
      </c>
      <c r="H224" s="10" t="s">
        <v>1004</v>
      </c>
      <c r="I224" s="11" t="s">
        <v>595</v>
      </c>
      <c r="J224" s="5" t="s">
        <v>2159</v>
      </c>
    </row>
    <row r="225" spans="2:10" ht="51" x14ac:dyDescent="0.2">
      <c r="B225" s="7" t="s">
        <v>13</v>
      </c>
      <c r="C225" s="8" t="s">
        <v>35</v>
      </c>
      <c r="D225" s="9" t="s">
        <v>80</v>
      </c>
      <c r="E225" s="8" t="s">
        <v>167</v>
      </c>
      <c r="F225" s="9" t="s">
        <v>311</v>
      </c>
      <c r="G225" s="8" t="s">
        <v>596</v>
      </c>
      <c r="H225" s="10" t="s">
        <v>1005</v>
      </c>
      <c r="I225" s="11" t="s">
        <v>1611</v>
      </c>
      <c r="J225" s="5" t="s">
        <v>2160</v>
      </c>
    </row>
    <row r="226" spans="2:10" ht="51" x14ac:dyDescent="0.2">
      <c r="B226" s="7" t="s">
        <v>13</v>
      </c>
      <c r="C226" s="8" t="s">
        <v>35</v>
      </c>
      <c r="D226" s="9" t="s">
        <v>80</v>
      </c>
      <c r="E226" s="8" t="s">
        <v>167</v>
      </c>
      <c r="F226" s="9" t="s">
        <v>311</v>
      </c>
      <c r="G226" s="8" t="s">
        <v>596</v>
      </c>
      <c r="H226" s="10" t="s">
        <v>1006</v>
      </c>
      <c r="I226" s="11" t="s">
        <v>1612</v>
      </c>
      <c r="J226" s="5" t="s">
        <v>2161</v>
      </c>
    </row>
    <row r="227" spans="2:10" x14ac:dyDescent="0.2">
      <c r="B227" s="7" t="s">
        <v>13</v>
      </c>
      <c r="C227" s="8" t="s">
        <v>35</v>
      </c>
      <c r="D227" s="9" t="s">
        <v>80</v>
      </c>
      <c r="E227" s="8" t="s">
        <v>167</v>
      </c>
      <c r="F227" s="9" t="s">
        <v>312</v>
      </c>
      <c r="G227" s="8" t="s">
        <v>597</v>
      </c>
      <c r="H227" s="10" t="s">
        <v>1007</v>
      </c>
      <c r="I227" s="11" t="s">
        <v>597</v>
      </c>
      <c r="J227" s="5" t="s">
        <v>2162</v>
      </c>
    </row>
    <row r="228" spans="2:10" ht="38.25" x14ac:dyDescent="0.2">
      <c r="B228" s="7" t="s">
        <v>13</v>
      </c>
      <c r="C228" s="8" t="s">
        <v>35</v>
      </c>
      <c r="D228" s="9" t="s">
        <v>80</v>
      </c>
      <c r="E228" s="8" t="s">
        <v>167</v>
      </c>
      <c r="F228" s="9" t="s">
        <v>313</v>
      </c>
      <c r="G228" s="8" t="s">
        <v>598</v>
      </c>
      <c r="H228" s="10" t="s">
        <v>1008</v>
      </c>
      <c r="I228" s="11" t="s">
        <v>1613</v>
      </c>
      <c r="J228" s="5" t="s">
        <v>2163</v>
      </c>
    </row>
    <row r="229" spans="2:10" ht="38.25" x14ac:dyDescent="0.2">
      <c r="B229" s="7" t="s">
        <v>13</v>
      </c>
      <c r="C229" s="8" t="s">
        <v>35</v>
      </c>
      <c r="D229" s="9" t="s">
        <v>80</v>
      </c>
      <c r="E229" s="8" t="s">
        <v>167</v>
      </c>
      <c r="F229" s="9" t="s">
        <v>313</v>
      </c>
      <c r="G229" s="8" t="s">
        <v>598</v>
      </c>
      <c r="H229" s="10" t="s">
        <v>1009</v>
      </c>
      <c r="I229" s="11" t="s">
        <v>1614</v>
      </c>
      <c r="J229" s="5" t="s">
        <v>2164</v>
      </c>
    </row>
    <row r="230" spans="2:10" ht="38.25" x14ac:dyDescent="0.2">
      <c r="B230" s="7" t="s">
        <v>13</v>
      </c>
      <c r="C230" s="8" t="s">
        <v>35</v>
      </c>
      <c r="D230" s="9" t="s">
        <v>80</v>
      </c>
      <c r="E230" s="8" t="s">
        <v>167</v>
      </c>
      <c r="F230" s="9" t="s">
        <v>313</v>
      </c>
      <c r="G230" s="8" t="s">
        <v>598</v>
      </c>
      <c r="H230" s="10" t="s">
        <v>1010</v>
      </c>
      <c r="I230" s="11" t="s">
        <v>1615</v>
      </c>
      <c r="J230" s="5" t="s">
        <v>2165</v>
      </c>
    </row>
    <row r="231" spans="2:10" ht="25.5" x14ac:dyDescent="0.2">
      <c r="B231" s="7" t="s">
        <v>13</v>
      </c>
      <c r="C231" s="8" t="s">
        <v>35</v>
      </c>
      <c r="D231" s="9" t="s">
        <v>80</v>
      </c>
      <c r="E231" s="8" t="s">
        <v>167</v>
      </c>
      <c r="F231" s="9" t="s">
        <v>314</v>
      </c>
      <c r="G231" s="8" t="s">
        <v>599</v>
      </c>
      <c r="H231" s="10" t="s">
        <v>1011</v>
      </c>
      <c r="I231" s="11" t="s">
        <v>599</v>
      </c>
      <c r="J231" s="5" t="s">
        <v>2166</v>
      </c>
    </row>
    <row r="232" spans="2:10" x14ac:dyDescent="0.2">
      <c r="B232" s="7" t="s">
        <v>13</v>
      </c>
      <c r="C232" s="8" t="s">
        <v>35</v>
      </c>
      <c r="D232" s="9" t="s">
        <v>80</v>
      </c>
      <c r="E232" s="8" t="s">
        <v>167</v>
      </c>
      <c r="F232" s="9" t="s">
        <v>315</v>
      </c>
      <c r="G232" s="8" t="s">
        <v>600</v>
      </c>
      <c r="H232" s="10" t="s">
        <v>1012</v>
      </c>
      <c r="I232" s="11" t="s">
        <v>1616</v>
      </c>
      <c r="J232" s="5" t="s">
        <v>2167</v>
      </c>
    </row>
    <row r="233" spans="2:10" x14ac:dyDescent="0.2">
      <c r="B233" s="7" t="s">
        <v>13</v>
      </c>
      <c r="C233" s="8" t="s">
        <v>35</v>
      </c>
      <c r="D233" s="9" t="s">
        <v>80</v>
      </c>
      <c r="E233" s="8" t="s">
        <v>167</v>
      </c>
      <c r="F233" s="9" t="s">
        <v>315</v>
      </c>
      <c r="G233" s="8" t="s">
        <v>600</v>
      </c>
      <c r="H233" s="10" t="s">
        <v>1013</v>
      </c>
      <c r="I233" s="11" t="s">
        <v>1617</v>
      </c>
      <c r="J233" s="5" t="s">
        <v>2168</v>
      </c>
    </row>
    <row r="234" spans="2:10" x14ac:dyDescent="0.2">
      <c r="B234" s="7" t="s">
        <v>13</v>
      </c>
      <c r="C234" s="8" t="s">
        <v>35</v>
      </c>
      <c r="D234" s="9" t="s">
        <v>80</v>
      </c>
      <c r="E234" s="8" t="s">
        <v>167</v>
      </c>
      <c r="F234" s="9" t="s">
        <v>316</v>
      </c>
      <c r="G234" s="8" t="s">
        <v>601</v>
      </c>
      <c r="H234" s="10" t="s">
        <v>1014</v>
      </c>
      <c r="I234" s="11" t="s">
        <v>601</v>
      </c>
      <c r="J234" s="5" t="s">
        <v>2169</v>
      </c>
    </row>
    <row r="235" spans="2:10" ht="25.5" x14ac:dyDescent="0.2">
      <c r="B235" s="7" t="s">
        <v>13</v>
      </c>
      <c r="C235" s="8" t="s">
        <v>35</v>
      </c>
      <c r="D235" s="9" t="s">
        <v>81</v>
      </c>
      <c r="E235" s="8" t="s">
        <v>168</v>
      </c>
      <c r="F235" s="9" t="s">
        <v>317</v>
      </c>
      <c r="G235" s="8" t="s">
        <v>602</v>
      </c>
      <c r="H235" s="10" t="s">
        <v>1015</v>
      </c>
      <c r="I235" s="11" t="s">
        <v>1618</v>
      </c>
      <c r="J235" s="5" t="s">
        <v>2170</v>
      </c>
    </row>
    <row r="236" spans="2:10" ht="25.5" x14ac:dyDescent="0.2">
      <c r="B236" s="7" t="s">
        <v>13</v>
      </c>
      <c r="C236" s="8" t="s">
        <v>35</v>
      </c>
      <c r="D236" s="9" t="s">
        <v>81</v>
      </c>
      <c r="E236" s="8" t="s">
        <v>168</v>
      </c>
      <c r="F236" s="9" t="s">
        <v>317</v>
      </c>
      <c r="G236" s="8" t="s">
        <v>602</v>
      </c>
      <c r="H236" s="10" t="s">
        <v>1016</v>
      </c>
      <c r="I236" s="11" t="s">
        <v>1619</v>
      </c>
      <c r="J236" s="5" t="s">
        <v>2171</v>
      </c>
    </row>
    <row r="237" spans="2:10" ht="25.5" x14ac:dyDescent="0.2">
      <c r="B237" s="7" t="s">
        <v>13</v>
      </c>
      <c r="C237" s="8" t="s">
        <v>35</v>
      </c>
      <c r="D237" s="9" t="s">
        <v>81</v>
      </c>
      <c r="E237" s="8" t="s">
        <v>168</v>
      </c>
      <c r="F237" s="9" t="s">
        <v>317</v>
      </c>
      <c r="G237" s="8" t="s">
        <v>602</v>
      </c>
      <c r="H237" s="10" t="s">
        <v>1017</v>
      </c>
      <c r="I237" s="11" t="s">
        <v>1620</v>
      </c>
      <c r="J237" s="5" t="s">
        <v>2172</v>
      </c>
    </row>
    <row r="238" spans="2:10" ht="25.5" x14ac:dyDescent="0.2">
      <c r="B238" s="7" t="s">
        <v>13</v>
      </c>
      <c r="C238" s="8" t="s">
        <v>35</v>
      </c>
      <c r="D238" s="9" t="s">
        <v>81</v>
      </c>
      <c r="E238" s="8" t="s">
        <v>168</v>
      </c>
      <c r="F238" s="9" t="s">
        <v>317</v>
      </c>
      <c r="G238" s="8" t="s">
        <v>602</v>
      </c>
      <c r="H238" s="10" t="s">
        <v>1018</v>
      </c>
      <c r="I238" s="11" t="s">
        <v>1621</v>
      </c>
      <c r="J238" s="5" t="s">
        <v>2173</v>
      </c>
    </row>
    <row r="239" spans="2:10" ht="25.5" x14ac:dyDescent="0.2">
      <c r="B239" s="7" t="s">
        <v>13</v>
      </c>
      <c r="C239" s="8" t="s">
        <v>35</v>
      </c>
      <c r="D239" s="9" t="s">
        <v>81</v>
      </c>
      <c r="E239" s="8" t="s">
        <v>168</v>
      </c>
      <c r="F239" s="9" t="s">
        <v>317</v>
      </c>
      <c r="G239" s="8" t="s">
        <v>602</v>
      </c>
      <c r="H239" s="10" t="s">
        <v>1019</v>
      </c>
      <c r="I239" s="11" t="s">
        <v>1622</v>
      </c>
      <c r="J239" s="5" t="s">
        <v>2174</v>
      </c>
    </row>
    <row r="240" spans="2:10" ht="25.5" x14ac:dyDescent="0.2">
      <c r="B240" s="7" t="s">
        <v>13</v>
      </c>
      <c r="C240" s="8" t="s">
        <v>35</v>
      </c>
      <c r="D240" s="9" t="s">
        <v>81</v>
      </c>
      <c r="E240" s="8" t="s">
        <v>168</v>
      </c>
      <c r="F240" s="9" t="s">
        <v>318</v>
      </c>
      <c r="G240" s="8" t="s">
        <v>603</v>
      </c>
      <c r="H240" s="10" t="s">
        <v>1020</v>
      </c>
      <c r="I240" s="11" t="s">
        <v>1623</v>
      </c>
      <c r="J240" s="5" t="s">
        <v>2175</v>
      </c>
    </row>
    <row r="241" spans="2:10" ht="25.5" x14ac:dyDescent="0.2">
      <c r="B241" s="7" t="s">
        <v>13</v>
      </c>
      <c r="C241" s="8" t="s">
        <v>35</v>
      </c>
      <c r="D241" s="9" t="s">
        <v>81</v>
      </c>
      <c r="E241" s="8" t="s">
        <v>168</v>
      </c>
      <c r="F241" s="9" t="s">
        <v>318</v>
      </c>
      <c r="G241" s="8" t="s">
        <v>603</v>
      </c>
      <c r="H241" s="10" t="s">
        <v>1021</v>
      </c>
      <c r="I241" s="11" t="s">
        <v>1624</v>
      </c>
      <c r="J241" s="5" t="s">
        <v>2176</v>
      </c>
    </row>
    <row r="242" spans="2:10" ht="25.5" x14ac:dyDescent="0.2">
      <c r="B242" s="7" t="s">
        <v>13</v>
      </c>
      <c r="C242" s="8" t="s">
        <v>35</v>
      </c>
      <c r="D242" s="9" t="s">
        <v>81</v>
      </c>
      <c r="E242" s="8" t="s">
        <v>168</v>
      </c>
      <c r="F242" s="9" t="s">
        <v>318</v>
      </c>
      <c r="G242" s="8" t="s">
        <v>603</v>
      </c>
      <c r="H242" s="10" t="s">
        <v>1022</v>
      </c>
      <c r="I242" s="11" t="s">
        <v>1625</v>
      </c>
      <c r="J242" s="5" t="s">
        <v>2177</v>
      </c>
    </row>
    <row r="243" spans="2:10" ht="25.5" x14ac:dyDescent="0.2">
      <c r="B243" s="7" t="s">
        <v>13</v>
      </c>
      <c r="C243" s="8" t="s">
        <v>35</v>
      </c>
      <c r="D243" s="9" t="s">
        <v>81</v>
      </c>
      <c r="E243" s="8" t="s">
        <v>168</v>
      </c>
      <c r="F243" s="9" t="s">
        <v>318</v>
      </c>
      <c r="G243" s="8" t="s">
        <v>603</v>
      </c>
      <c r="H243" s="10" t="s">
        <v>1023</v>
      </c>
      <c r="I243" s="11" t="s">
        <v>1626</v>
      </c>
      <c r="J243" s="5" t="s">
        <v>2178</v>
      </c>
    </row>
    <row r="244" spans="2:10" ht="25.5" x14ac:dyDescent="0.2">
      <c r="B244" s="7" t="s">
        <v>13</v>
      </c>
      <c r="C244" s="8" t="s">
        <v>35</v>
      </c>
      <c r="D244" s="9" t="s">
        <v>81</v>
      </c>
      <c r="E244" s="8" t="s">
        <v>168</v>
      </c>
      <c r="F244" s="9" t="s">
        <v>318</v>
      </c>
      <c r="G244" s="8" t="s">
        <v>603</v>
      </c>
      <c r="H244" s="10" t="s">
        <v>1024</v>
      </c>
      <c r="I244" s="11" t="s">
        <v>1627</v>
      </c>
      <c r="J244" s="5" t="s">
        <v>2179</v>
      </c>
    </row>
    <row r="245" spans="2:10" ht="25.5" x14ac:dyDescent="0.2">
      <c r="B245" s="7" t="s">
        <v>13</v>
      </c>
      <c r="C245" s="8" t="s">
        <v>35</v>
      </c>
      <c r="D245" s="9" t="s">
        <v>81</v>
      </c>
      <c r="E245" s="8" t="s">
        <v>168</v>
      </c>
      <c r="F245" s="9" t="s">
        <v>318</v>
      </c>
      <c r="G245" s="8" t="s">
        <v>603</v>
      </c>
      <c r="H245" s="10" t="s">
        <v>1025</v>
      </c>
      <c r="I245" s="11" t="s">
        <v>1628</v>
      </c>
      <c r="J245" s="5" t="s">
        <v>2180</v>
      </c>
    </row>
    <row r="246" spans="2:10" ht="38.25" x14ac:dyDescent="0.2">
      <c r="B246" s="7" t="s">
        <v>13</v>
      </c>
      <c r="C246" s="8" t="s">
        <v>35</v>
      </c>
      <c r="D246" s="9" t="s">
        <v>81</v>
      </c>
      <c r="E246" s="8" t="s">
        <v>168</v>
      </c>
      <c r="F246" s="9" t="s">
        <v>319</v>
      </c>
      <c r="G246" s="8" t="s">
        <v>604</v>
      </c>
      <c r="H246" s="10" t="s">
        <v>1026</v>
      </c>
      <c r="I246" s="11" t="s">
        <v>604</v>
      </c>
      <c r="J246" s="5" t="s">
        <v>2181</v>
      </c>
    </row>
    <row r="247" spans="2:10" ht="38.25" x14ac:dyDescent="0.2">
      <c r="B247" s="7" t="s">
        <v>13</v>
      </c>
      <c r="C247" s="8" t="s">
        <v>35</v>
      </c>
      <c r="D247" s="9" t="s">
        <v>81</v>
      </c>
      <c r="E247" s="8" t="s">
        <v>168</v>
      </c>
      <c r="F247" s="9" t="s">
        <v>320</v>
      </c>
      <c r="G247" s="8" t="s">
        <v>605</v>
      </c>
      <c r="H247" s="10" t="s">
        <v>1027</v>
      </c>
      <c r="I247" s="11" t="s">
        <v>1629</v>
      </c>
      <c r="J247" s="5" t="s">
        <v>2182</v>
      </c>
    </row>
    <row r="248" spans="2:10" ht="38.25" x14ac:dyDescent="0.2">
      <c r="B248" s="7" t="s">
        <v>13</v>
      </c>
      <c r="C248" s="8" t="s">
        <v>35</v>
      </c>
      <c r="D248" s="9" t="s">
        <v>81</v>
      </c>
      <c r="E248" s="8" t="s">
        <v>168</v>
      </c>
      <c r="F248" s="9" t="s">
        <v>320</v>
      </c>
      <c r="G248" s="8" t="s">
        <v>605</v>
      </c>
      <c r="H248" s="10" t="s">
        <v>1028</v>
      </c>
      <c r="I248" s="11" t="s">
        <v>1630</v>
      </c>
      <c r="J248" s="5" t="s">
        <v>2183</v>
      </c>
    </row>
    <row r="249" spans="2:10" ht="25.5" x14ac:dyDescent="0.2">
      <c r="B249" s="7" t="s">
        <v>13</v>
      </c>
      <c r="C249" s="8" t="s">
        <v>35</v>
      </c>
      <c r="D249" s="9" t="s">
        <v>81</v>
      </c>
      <c r="E249" s="8" t="s">
        <v>168</v>
      </c>
      <c r="F249" s="9" t="s">
        <v>321</v>
      </c>
      <c r="G249" s="8" t="s">
        <v>606</v>
      </c>
      <c r="H249" s="10" t="s">
        <v>1029</v>
      </c>
      <c r="I249" s="11" t="s">
        <v>1631</v>
      </c>
      <c r="J249" s="5" t="s">
        <v>2184</v>
      </c>
    </row>
    <row r="250" spans="2:10" ht="25.5" x14ac:dyDescent="0.2">
      <c r="B250" s="7" t="s">
        <v>13</v>
      </c>
      <c r="C250" s="8" t="s">
        <v>35</v>
      </c>
      <c r="D250" s="9" t="s">
        <v>81</v>
      </c>
      <c r="E250" s="8" t="s">
        <v>168</v>
      </c>
      <c r="F250" s="9" t="s">
        <v>321</v>
      </c>
      <c r="G250" s="8" t="s">
        <v>606</v>
      </c>
      <c r="H250" s="10" t="s">
        <v>1030</v>
      </c>
      <c r="I250" s="11" t="s">
        <v>1632</v>
      </c>
      <c r="J250" s="5" t="s">
        <v>2185</v>
      </c>
    </row>
    <row r="251" spans="2:10" ht="25.5" x14ac:dyDescent="0.2">
      <c r="B251" s="7" t="s">
        <v>13</v>
      </c>
      <c r="C251" s="8" t="s">
        <v>35</v>
      </c>
      <c r="D251" s="9" t="s">
        <v>81</v>
      </c>
      <c r="E251" s="8" t="s">
        <v>168</v>
      </c>
      <c r="F251" s="9" t="s">
        <v>321</v>
      </c>
      <c r="G251" s="8" t="s">
        <v>606</v>
      </c>
      <c r="H251" s="10" t="s">
        <v>1031</v>
      </c>
      <c r="I251" s="11" t="s">
        <v>1633</v>
      </c>
      <c r="J251" s="5" t="s">
        <v>2186</v>
      </c>
    </row>
    <row r="252" spans="2:10" ht="25.5" x14ac:dyDescent="0.2">
      <c r="B252" s="7" t="s">
        <v>13</v>
      </c>
      <c r="C252" s="8" t="s">
        <v>35</v>
      </c>
      <c r="D252" s="9" t="s">
        <v>81</v>
      </c>
      <c r="E252" s="8" t="s">
        <v>168</v>
      </c>
      <c r="F252" s="9" t="s">
        <v>321</v>
      </c>
      <c r="G252" s="8" t="s">
        <v>606</v>
      </c>
      <c r="H252" s="10" t="s">
        <v>1032</v>
      </c>
      <c r="I252" s="11" t="s">
        <v>1634</v>
      </c>
      <c r="J252" s="5" t="s">
        <v>2187</v>
      </c>
    </row>
    <row r="253" spans="2:10" ht="25.5" x14ac:dyDescent="0.2">
      <c r="B253" s="7" t="s">
        <v>13</v>
      </c>
      <c r="C253" s="8" t="s">
        <v>35</v>
      </c>
      <c r="D253" s="9" t="s">
        <v>81</v>
      </c>
      <c r="E253" s="8" t="s">
        <v>168</v>
      </c>
      <c r="F253" s="9" t="s">
        <v>321</v>
      </c>
      <c r="G253" s="8" t="s">
        <v>606</v>
      </c>
      <c r="H253" s="10" t="s">
        <v>1033</v>
      </c>
      <c r="I253" s="11" t="s">
        <v>1635</v>
      </c>
      <c r="J253" s="5" t="s">
        <v>2188</v>
      </c>
    </row>
    <row r="254" spans="2:10" ht="25.5" x14ac:dyDescent="0.2">
      <c r="B254" s="7" t="s">
        <v>13</v>
      </c>
      <c r="C254" s="8" t="s">
        <v>35</v>
      </c>
      <c r="D254" s="9" t="s">
        <v>81</v>
      </c>
      <c r="E254" s="8" t="s">
        <v>168</v>
      </c>
      <c r="F254" s="9" t="s">
        <v>321</v>
      </c>
      <c r="G254" s="8" t="s">
        <v>606</v>
      </c>
      <c r="H254" s="10" t="s">
        <v>1034</v>
      </c>
      <c r="I254" s="11" t="s">
        <v>1636</v>
      </c>
      <c r="J254" s="5" t="s">
        <v>2189</v>
      </c>
    </row>
    <row r="255" spans="2:10" ht="25.5" x14ac:dyDescent="0.2">
      <c r="B255" s="7" t="s">
        <v>13</v>
      </c>
      <c r="C255" s="8" t="s">
        <v>35</v>
      </c>
      <c r="D255" s="9" t="s">
        <v>81</v>
      </c>
      <c r="E255" s="8" t="s">
        <v>168</v>
      </c>
      <c r="F255" s="9" t="s">
        <v>321</v>
      </c>
      <c r="G255" s="8" t="s">
        <v>606</v>
      </c>
      <c r="H255" s="10" t="s">
        <v>1035</v>
      </c>
      <c r="I255" s="11" t="s">
        <v>1637</v>
      </c>
      <c r="J255" s="5" t="s">
        <v>2190</v>
      </c>
    </row>
    <row r="256" spans="2:10" ht="25.5" x14ac:dyDescent="0.2">
      <c r="B256" s="7" t="s">
        <v>13</v>
      </c>
      <c r="C256" s="8" t="s">
        <v>35</v>
      </c>
      <c r="D256" s="9" t="s">
        <v>81</v>
      </c>
      <c r="E256" s="8" t="s">
        <v>168</v>
      </c>
      <c r="F256" s="9" t="s">
        <v>321</v>
      </c>
      <c r="G256" s="8" t="s">
        <v>606</v>
      </c>
      <c r="H256" s="10" t="s">
        <v>1036</v>
      </c>
      <c r="I256" s="11" t="s">
        <v>1638</v>
      </c>
      <c r="J256" s="5" t="s">
        <v>2191</v>
      </c>
    </row>
    <row r="257" spans="2:10" ht="38.25" x14ac:dyDescent="0.2">
      <c r="B257" s="7" t="s">
        <v>13</v>
      </c>
      <c r="C257" s="8" t="s">
        <v>35</v>
      </c>
      <c r="D257" s="9" t="s">
        <v>82</v>
      </c>
      <c r="E257" s="8" t="s">
        <v>169</v>
      </c>
      <c r="F257" s="9" t="s">
        <v>322</v>
      </c>
      <c r="G257" s="8" t="s">
        <v>607</v>
      </c>
      <c r="H257" s="10" t="s">
        <v>1037</v>
      </c>
      <c r="I257" s="11" t="s">
        <v>607</v>
      </c>
      <c r="J257" s="5" t="s">
        <v>2192</v>
      </c>
    </row>
    <row r="258" spans="2:10" ht="38.25" x14ac:dyDescent="0.2">
      <c r="B258" s="7" t="s">
        <v>13</v>
      </c>
      <c r="C258" s="8" t="s">
        <v>35</v>
      </c>
      <c r="D258" s="9" t="s">
        <v>82</v>
      </c>
      <c r="E258" s="8" t="s">
        <v>169</v>
      </c>
      <c r="F258" s="9" t="s">
        <v>323</v>
      </c>
      <c r="G258" s="8" t="s">
        <v>608</v>
      </c>
      <c r="H258" s="10" t="s">
        <v>1038</v>
      </c>
      <c r="I258" s="11" t="s">
        <v>608</v>
      </c>
      <c r="J258" s="5" t="s">
        <v>2193</v>
      </c>
    </row>
    <row r="259" spans="2:10" ht="38.25" x14ac:dyDescent="0.2">
      <c r="B259" s="7" t="s">
        <v>13</v>
      </c>
      <c r="C259" s="8" t="s">
        <v>35</v>
      </c>
      <c r="D259" s="9" t="s">
        <v>82</v>
      </c>
      <c r="E259" s="8" t="s">
        <v>169</v>
      </c>
      <c r="F259" s="9" t="s">
        <v>324</v>
      </c>
      <c r="G259" s="8" t="s">
        <v>609</v>
      </c>
      <c r="H259" s="10" t="s">
        <v>1039</v>
      </c>
      <c r="I259" s="11" t="s">
        <v>1639</v>
      </c>
      <c r="J259" s="5" t="s">
        <v>2194</v>
      </c>
    </row>
    <row r="260" spans="2:10" ht="38.25" x14ac:dyDescent="0.2">
      <c r="B260" s="7" t="s">
        <v>13</v>
      </c>
      <c r="C260" s="8" t="s">
        <v>35</v>
      </c>
      <c r="D260" s="9" t="s">
        <v>82</v>
      </c>
      <c r="E260" s="8" t="s">
        <v>169</v>
      </c>
      <c r="F260" s="9" t="s">
        <v>324</v>
      </c>
      <c r="G260" s="8" t="s">
        <v>609</v>
      </c>
      <c r="H260" s="10" t="s">
        <v>1040</v>
      </c>
      <c r="I260" s="11" t="s">
        <v>1640</v>
      </c>
      <c r="J260" s="5" t="s">
        <v>2195</v>
      </c>
    </row>
    <row r="261" spans="2:10" ht="25.5" x14ac:dyDescent="0.2">
      <c r="B261" s="7" t="s">
        <v>13</v>
      </c>
      <c r="C261" s="8" t="s">
        <v>35</v>
      </c>
      <c r="D261" s="9" t="s">
        <v>83</v>
      </c>
      <c r="E261" s="8" t="s">
        <v>170</v>
      </c>
      <c r="F261" s="9" t="s">
        <v>325</v>
      </c>
      <c r="G261" s="8" t="s">
        <v>610</v>
      </c>
      <c r="H261" s="10" t="s">
        <v>1041</v>
      </c>
      <c r="I261" s="11" t="s">
        <v>1641</v>
      </c>
      <c r="J261" s="5" t="s">
        <v>2196</v>
      </c>
    </row>
    <row r="262" spans="2:10" ht="25.5" x14ac:dyDescent="0.2">
      <c r="B262" s="7" t="s">
        <v>13</v>
      </c>
      <c r="C262" s="8" t="s">
        <v>35</v>
      </c>
      <c r="D262" s="9" t="s">
        <v>83</v>
      </c>
      <c r="E262" s="8" t="s">
        <v>170</v>
      </c>
      <c r="F262" s="9" t="s">
        <v>325</v>
      </c>
      <c r="G262" s="8" t="s">
        <v>610</v>
      </c>
      <c r="H262" s="10" t="s">
        <v>1042</v>
      </c>
      <c r="I262" s="11" t="s">
        <v>1642</v>
      </c>
      <c r="J262" s="5" t="s">
        <v>2197</v>
      </c>
    </row>
    <row r="263" spans="2:10" ht="25.5" x14ac:dyDescent="0.2">
      <c r="B263" s="7" t="s">
        <v>13</v>
      </c>
      <c r="C263" s="8" t="s">
        <v>35</v>
      </c>
      <c r="D263" s="9" t="s">
        <v>83</v>
      </c>
      <c r="E263" s="8" t="s">
        <v>170</v>
      </c>
      <c r="F263" s="9" t="s">
        <v>325</v>
      </c>
      <c r="G263" s="8" t="s">
        <v>610</v>
      </c>
      <c r="H263" s="10" t="s">
        <v>1043</v>
      </c>
      <c r="I263" s="11" t="s">
        <v>1643</v>
      </c>
      <c r="J263" s="5" t="s">
        <v>2198</v>
      </c>
    </row>
    <row r="264" spans="2:10" ht="25.5" x14ac:dyDescent="0.2">
      <c r="B264" s="7" t="s">
        <v>13</v>
      </c>
      <c r="C264" s="8" t="s">
        <v>35</v>
      </c>
      <c r="D264" s="9" t="s">
        <v>83</v>
      </c>
      <c r="E264" s="8" t="s">
        <v>170</v>
      </c>
      <c r="F264" s="9" t="s">
        <v>326</v>
      </c>
      <c r="G264" s="8" t="s">
        <v>611</v>
      </c>
      <c r="H264" s="10" t="s">
        <v>1044</v>
      </c>
      <c r="I264" s="11" t="s">
        <v>611</v>
      </c>
      <c r="J264" s="5" t="s">
        <v>2199</v>
      </c>
    </row>
    <row r="265" spans="2:10" ht="25.5" x14ac:dyDescent="0.2">
      <c r="B265" s="7" t="s">
        <v>13</v>
      </c>
      <c r="C265" s="8" t="s">
        <v>35</v>
      </c>
      <c r="D265" s="9" t="s">
        <v>83</v>
      </c>
      <c r="E265" s="8" t="s">
        <v>170</v>
      </c>
      <c r="F265" s="9" t="s">
        <v>327</v>
      </c>
      <c r="G265" s="8" t="s">
        <v>612</v>
      </c>
      <c r="H265" s="10" t="s">
        <v>1045</v>
      </c>
      <c r="I265" s="11" t="s">
        <v>1644</v>
      </c>
      <c r="J265" s="5" t="s">
        <v>2200</v>
      </c>
    </row>
    <row r="266" spans="2:10" ht="25.5" x14ac:dyDescent="0.2">
      <c r="B266" s="7" t="s">
        <v>13</v>
      </c>
      <c r="C266" s="8" t="s">
        <v>35</v>
      </c>
      <c r="D266" s="9" t="s">
        <v>83</v>
      </c>
      <c r="E266" s="8" t="s">
        <v>170</v>
      </c>
      <c r="F266" s="9" t="s">
        <v>327</v>
      </c>
      <c r="G266" s="8" t="s">
        <v>612</v>
      </c>
      <c r="H266" s="10" t="s">
        <v>1046</v>
      </c>
      <c r="I266" s="11" t="s">
        <v>1645</v>
      </c>
      <c r="J266" s="5" t="s">
        <v>2201</v>
      </c>
    </row>
    <row r="267" spans="2:10" ht="25.5" x14ac:dyDescent="0.2">
      <c r="B267" s="7" t="s">
        <v>13</v>
      </c>
      <c r="C267" s="8" t="s">
        <v>35</v>
      </c>
      <c r="D267" s="9" t="s">
        <v>83</v>
      </c>
      <c r="E267" s="8" t="s">
        <v>170</v>
      </c>
      <c r="F267" s="9" t="s">
        <v>328</v>
      </c>
      <c r="G267" s="8" t="s">
        <v>613</v>
      </c>
      <c r="H267" s="10" t="s">
        <v>1047</v>
      </c>
      <c r="I267" s="11" t="s">
        <v>613</v>
      </c>
      <c r="J267" s="5" t="s">
        <v>2202</v>
      </c>
    </row>
    <row r="268" spans="2:10" ht="25.5" x14ac:dyDescent="0.2">
      <c r="B268" s="7" t="s">
        <v>13</v>
      </c>
      <c r="C268" s="8" t="s">
        <v>35</v>
      </c>
      <c r="D268" s="9" t="s">
        <v>83</v>
      </c>
      <c r="E268" s="8" t="s">
        <v>170</v>
      </c>
      <c r="F268" s="9" t="s">
        <v>329</v>
      </c>
      <c r="G268" s="8" t="s">
        <v>614</v>
      </c>
      <c r="H268" s="10" t="s">
        <v>1048</v>
      </c>
      <c r="I268" s="11" t="s">
        <v>1646</v>
      </c>
      <c r="J268" s="5" t="s">
        <v>2203</v>
      </c>
    </row>
    <row r="269" spans="2:10" ht="25.5" x14ac:dyDescent="0.2">
      <c r="B269" s="7" t="s">
        <v>13</v>
      </c>
      <c r="C269" s="8" t="s">
        <v>35</v>
      </c>
      <c r="D269" s="9" t="s">
        <v>83</v>
      </c>
      <c r="E269" s="8" t="s">
        <v>170</v>
      </c>
      <c r="F269" s="9" t="s">
        <v>329</v>
      </c>
      <c r="G269" s="8" t="s">
        <v>614</v>
      </c>
      <c r="H269" s="10" t="s">
        <v>1049</v>
      </c>
      <c r="I269" s="11" t="s">
        <v>1647</v>
      </c>
      <c r="J269" s="5" t="s">
        <v>2204</v>
      </c>
    </row>
    <row r="270" spans="2:10" ht="25.5" x14ac:dyDescent="0.2">
      <c r="B270" s="7" t="s">
        <v>13</v>
      </c>
      <c r="C270" s="8" t="s">
        <v>35</v>
      </c>
      <c r="D270" s="9" t="s">
        <v>83</v>
      </c>
      <c r="E270" s="8" t="s">
        <v>170</v>
      </c>
      <c r="F270" s="9" t="s">
        <v>329</v>
      </c>
      <c r="G270" s="8" t="s">
        <v>614</v>
      </c>
      <c r="H270" s="10" t="s">
        <v>1050</v>
      </c>
      <c r="I270" s="11" t="s">
        <v>1648</v>
      </c>
      <c r="J270" s="5" t="s">
        <v>2205</v>
      </c>
    </row>
    <row r="271" spans="2:10" x14ac:dyDescent="0.2">
      <c r="B271" s="7" t="s">
        <v>13</v>
      </c>
      <c r="C271" s="8" t="s">
        <v>35</v>
      </c>
      <c r="D271" s="9" t="s">
        <v>84</v>
      </c>
      <c r="E271" s="8" t="s">
        <v>171</v>
      </c>
      <c r="F271" s="9" t="s">
        <v>330</v>
      </c>
      <c r="G271" s="8" t="s">
        <v>171</v>
      </c>
      <c r="H271" s="10" t="s">
        <v>1051</v>
      </c>
      <c r="I271" s="11" t="s">
        <v>171</v>
      </c>
      <c r="J271" s="5" t="s">
        <v>2206</v>
      </c>
    </row>
    <row r="272" spans="2:10" ht="25.5" x14ac:dyDescent="0.2">
      <c r="B272" s="7" t="s">
        <v>13</v>
      </c>
      <c r="C272" s="8" t="s">
        <v>35</v>
      </c>
      <c r="D272" s="9" t="s">
        <v>85</v>
      </c>
      <c r="E272" s="8" t="s">
        <v>172</v>
      </c>
      <c r="F272" s="9" t="s">
        <v>331</v>
      </c>
      <c r="G272" s="8" t="s">
        <v>615</v>
      </c>
      <c r="H272" s="10" t="s">
        <v>1052</v>
      </c>
      <c r="I272" s="11" t="s">
        <v>1649</v>
      </c>
      <c r="J272" s="5" t="s">
        <v>2207</v>
      </c>
    </row>
    <row r="273" spans="2:10" ht="25.5" x14ac:dyDescent="0.2">
      <c r="B273" s="7" t="s">
        <v>13</v>
      </c>
      <c r="C273" s="8" t="s">
        <v>35</v>
      </c>
      <c r="D273" s="9" t="s">
        <v>85</v>
      </c>
      <c r="E273" s="8" t="s">
        <v>172</v>
      </c>
      <c r="F273" s="9" t="s">
        <v>331</v>
      </c>
      <c r="G273" s="8" t="s">
        <v>615</v>
      </c>
      <c r="H273" s="10" t="s">
        <v>1053</v>
      </c>
      <c r="I273" s="11" t="s">
        <v>1650</v>
      </c>
      <c r="J273" s="5" t="s">
        <v>2208</v>
      </c>
    </row>
    <row r="274" spans="2:10" ht="25.5" x14ac:dyDescent="0.2">
      <c r="B274" s="7" t="s">
        <v>13</v>
      </c>
      <c r="C274" s="8" t="s">
        <v>35</v>
      </c>
      <c r="D274" s="9" t="s">
        <v>85</v>
      </c>
      <c r="E274" s="8" t="s">
        <v>172</v>
      </c>
      <c r="F274" s="9" t="s">
        <v>331</v>
      </c>
      <c r="G274" s="8" t="s">
        <v>615</v>
      </c>
      <c r="H274" s="10" t="s">
        <v>1054</v>
      </c>
      <c r="I274" s="11" t="s">
        <v>1651</v>
      </c>
      <c r="J274" s="5" t="s">
        <v>2209</v>
      </c>
    </row>
    <row r="275" spans="2:10" x14ac:dyDescent="0.2">
      <c r="B275" s="7" t="s">
        <v>13</v>
      </c>
      <c r="C275" s="8" t="s">
        <v>35</v>
      </c>
      <c r="D275" s="9" t="s">
        <v>85</v>
      </c>
      <c r="E275" s="8" t="s">
        <v>172</v>
      </c>
      <c r="F275" s="9" t="s">
        <v>332</v>
      </c>
      <c r="G275" s="8" t="s">
        <v>616</v>
      </c>
      <c r="H275" s="10" t="s">
        <v>1055</v>
      </c>
      <c r="I275" s="11" t="s">
        <v>616</v>
      </c>
      <c r="J275" s="5" t="s">
        <v>2210</v>
      </c>
    </row>
    <row r="276" spans="2:10" x14ac:dyDescent="0.2">
      <c r="B276" s="7" t="s">
        <v>13</v>
      </c>
      <c r="C276" s="8" t="s">
        <v>35</v>
      </c>
      <c r="D276" s="9" t="s">
        <v>85</v>
      </c>
      <c r="E276" s="8" t="s">
        <v>172</v>
      </c>
      <c r="F276" s="9" t="s">
        <v>333</v>
      </c>
      <c r="G276" s="8" t="s">
        <v>617</v>
      </c>
      <c r="H276" s="10" t="s">
        <v>1056</v>
      </c>
      <c r="I276" s="11" t="s">
        <v>617</v>
      </c>
      <c r="J276" s="5" t="s">
        <v>2211</v>
      </c>
    </row>
    <row r="277" spans="2:10" x14ac:dyDescent="0.2">
      <c r="B277" s="7" t="s">
        <v>13</v>
      </c>
      <c r="C277" s="8" t="s">
        <v>35</v>
      </c>
      <c r="D277" s="9" t="s">
        <v>85</v>
      </c>
      <c r="E277" s="8" t="s">
        <v>172</v>
      </c>
      <c r="F277" s="9" t="s">
        <v>334</v>
      </c>
      <c r="G277" s="8" t="s">
        <v>618</v>
      </c>
      <c r="H277" s="10" t="s">
        <v>1057</v>
      </c>
      <c r="I277" s="11" t="s">
        <v>618</v>
      </c>
      <c r="J277" s="5" t="s">
        <v>2212</v>
      </c>
    </row>
    <row r="278" spans="2:10" ht="25.5" x14ac:dyDescent="0.2">
      <c r="B278" s="7" t="s">
        <v>13</v>
      </c>
      <c r="C278" s="8" t="s">
        <v>35</v>
      </c>
      <c r="D278" s="9" t="s">
        <v>85</v>
      </c>
      <c r="E278" s="8" t="s">
        <v>172</v>
      </c>
      <c r="F278" s="9" t="s">
        <v>335</v>
      </c>
      <c r="G278" s="8" t="s">
        <v>619</v>
      </c>
      <c r="H278" s="10" t="s">
        <v>1058</v>
      </c>
      <c r="I278" s="11" t="s">
        <v>1652</v>
      </c>
      <c r="J278" s="5" t="s">
        <v>2213</v>
      </c>
    </row>
    <row r="279" spans="2:10" x14ac:dyDescent="0.2">
      <c r="B279" s="7" t="s">
        <v>13</v>
      </c>
      <c r="C279" s="8" t="s">
        <v>35</v>
      </c>
      <c r="D279" s="9" t="s">
        <v>85</v>
      </c>
      <c r="E279" s="8" t="s">
        <v>172</v>
      </c>
      <c r="F279" s="9" t="s">
        <v>336</v>
      </c>
      <c r="G279" s="8" t="s">
        <v>172</v>
      </c>
      <c r="H279" s="10" t="s">
        <v>1059</v>
      </c>
      <c r="I279" s="11" t="s">
        <v>1653</v>
      </c>
      <c r="J279" s="5" t="s">
        <v>2214</v>
      </c>
    </row>
    <row r="280" spans="2:10" x14ac:dyDescent="0.2">
      <c r="B280" s="7" t="s">
        <v>13</v>
      </c>
      <c r="C280" s="8" t="s">
        <v>35</v>
      </c>
      <c r="D280" s="9" t="s">
        <v>85</v>
      </c>
      <c r="E280" s="8" t="s">
        <v>172</v>
      </c>
      <c r="F280" s="9" t="s">
        <v>336</v>
      </c>
      <c r="G280" s="8" t="s">
        <v>172</v>
      </c>
      <c r="H280" s="10" t="s">
        <v>1060</v>
      </c>
      <c r="I280" s="11" t="s">
        <v>1654</v>
      </c>
      <c r="J280" s="5" t="s">
        <v>2215</v>
      </c>
    </row>
    <row r="281" spans="2:10" ht="38.25" x14ac:dyDescent="0.2">
      <c r="B281" s="7" t="s">
        <v>13</v>
      </c>
      <c r="C281" s="8" t="s">
        <v>35</v>
      </c>
      <c r="D281" s="9" t="s">
        <v>86</v>
      </c>
      <c r="E281" s="8" t="s">
        <v>173</v>
      </c>
      <c r="F281" s="9" t="s">
        <v>337</v>
      </c>
      <c r="G281" s="8" t="s">
        <v>620</v>
      </c>
      <c r="H281" s="10" t="s">
        <v>1061</v>
      </c>
      <c r="I281" s="11" t="s">
        <v>1655</v>
      </c>
      <c r="J281" s="5" t="s">
        <v>2216</v>
      </c>
    </row>
    <row r="282" spans="2:10" ht="38.25" x14ac:dyDescent="0.2">
      <c r="B282" s="7" t="s">
        <v>13</v>
      </c>
      <c r="C282" s="8" t="s">
        <v>35</v>
      </c>
      <c r="D282" s="9" t="s">
        <v>86</v>
      </c>
      <c r="E282" s="8" t="s">
        <v>173</v>
      </c>
      <c r="F282" s="9" t="s">
        <v>337</v>
      </c>
      <c r="G282" s="8" t="s">
        <v>620</v>
      </c>
      <c r="H282" s="10" t="s">
        <v>1062</v>
      </c>
      <c r="I282" s="11" t="s">
        <v>1656</v>
      </c>
      <c r="J282" s="5" t="s">
        <v>2217</v>
      </c>
    </row>
    <row r="283" spans="2:10" ht="38.25" x14ac:dyDescent="0.2">
      <c r="B283" s="7" t="s">
        <v>13</v>
      </c>
      <c r="C283" s="8" t="s">
        <v>35</v>
      </c>
      <c r="D283" s="9" t="s">
        <v>86</v>
      </c>
      <c r="E283" s="8" t="s">
        <v>173</v>
      </c>
      <c r="F283" s="9" t="s">
        <v>337</v>
      </c>
      <c r="G283" s="8" t="s">
        <v>620</v>
      </c>
      <c r="H283" s="10" t="s">
        <v>1063</v>
      </c>
      <c r="I283" s="11" t="s">
        <v>1657</v>
      </c>
      <c r="J283" s="5" t="s">
        <v>2218</v>
      </c>
    </row>
    <row r="284" spans="2:10" ht="38.25" x14ac:dyDescent="0.2">
      <c r="B284" s="7" t="s">
        <v>13</v>
      </c>
      <c r="C284" s="8" t="s">
        <v>35</v>
      </c>
      <c r="D284" s="9" t="s">
        <v>86</v>
      </c>
      <c r="E284" s="8" t="s">
        <v>173</v>
      </c>
      <c r="F284" s="9" t="s">
        <v>337</v>
      </c>
      <c r="G284" s="8" t="s">
        <v>620</v>
      </c>
      <c r="H284" s="10" t="s">
        <v>1064</v>
      </c>
      <c r="I284" s="11" t="s">
        <v>1658</v>
      </c>
      <c r="J284" s="5" t="s">
        <v>2219</v>
      </c>
    </row>
    <row r="285" spans="2:10" ht="38.25" x14ac:dyDescent="0.2">
      <c r="B285" s="7" t="s">
        <v>13</v>
      </c>
      <c r="C285" s="8" t="s">
        <v>35</v>
      </c>
      <c r="D285" s="9" t="s">
        <v>86</v>
      </c>
      <c r="E285" s="8" t="s">
        <v>173</v>
      </c>
      <c r="F285" s="9" t="s">
        <v>337</v>
      </c>
      <c r="G285" s="8" t="s">
        <v>620</v>
      </c>
      <c r="H285" s="10" t="s">
        <v>1065</v>
      </c>
      <c r="I285" s="11" t="s">
        <v>1659</v>
      </c>
      <c r="J285" s="5" t="s">
        <v>2220</v>
      </c>
    </row>
    <row r="286" spans="2:10" ht="38.25" x14ac:dyDescent="0.2">
      <c r="B286" s="7" t="s">
        <v>13</v>
      </c>
      <c r="C286" s="8" t="s">
        <v>35</v>
      </c>
      <c r="D286" s="9" t="s">
        <v>86</v>
      </c>
      <c r="E286" s="8" t="s">
        <v>173</v>
      </c>
      <c r="F286" s="9" t="s">
        <v>337</v>
      </c>
      <c r="G286" s="8" t="s">
        <v>620</v>
      </c>
      <c r="H286" s="10" t="s">
        <v>1066</v>
      </c>
      <c r="I286" s="11" t="s">
        <v>1660</v>
      </c>
      <c r="J286" s="5" t="s">
        <v>2221</v>
      </c>
    </row>
    <row r="287" spans="2:10" ht="38.25" x14ac:dyDescent="0.2">
      <c r="B287" s="7" t="s">
        <v>13</v>
      </c>
      <c r="C287" s="8" t="s">
        <v>35</v>
      </c>
      <c r="D287" s="9" t="s">
        <v>86</v>
      </c>
      <c r="E287" s="8" t="s">
        <v>173</v>
      </c>
      <c r="F287" s="9" t="s">
        <v>337</v>
      </c>
      <c r="G287" s="8" t="s">
        <v>620</v>
      </c>
      <c r="H287" s="10" t="s">
        <v>1067</v>
      </c>
      <c r="I287" s="11" t="s">
        <v>1661</v>
      </c>
      <c r="J287" s="5" t="s">
        <v>2222</v>
      </c>
    </row>
    <row r="288" spans="2:10" ht="38.25" x14ac:dyDescent="0.2">
      <c r="B288" s="7" t="s">
        <v>13</v>
      </c>
      <c r="C288" s="8" t="s">
        <v>35</v>
      </c>
      <c r="D288" s="9" t="s">
        <v>86</v>
      </c>
      <c r="E288" s="8" t="s">
        <v>173</v>
      </c>
      <c r="F288" s="9" t="s">
        <v>337</v>
      </c>
      <c r="G288" s="8" t="s">
        <v>620</v>
      </c>
      <c r="H288" s="10" t="s">
        <v>1068</v>
      </c>
      <c r="I288" s="11" t="s">
        <v>1662</v>
      </c>
      <c r="J288" s="5" t="s">
        <v>2223</v>
      </c>
    </row>
    <row r="289" spans="2:10" ht="38.25" x14ac:dyDescent="0.2">
      <c r="B289" s="7" t="s">
        <v>13</v>
      </c>
      <c r="C289" s="8" t="s">
        <v>35</v>
      </c>
      <c r="D289" s="9" t="s">
        <v>86</v>
      </c>
      <c r="E289" s="8" t="s">
        <v>173</v>
      </c>
      <c r="F289" s="9" t="s">
        <v>337</v>
      </c>
      <c r="G289" s="8" t="s">
        <v>620</v>
      </c>
      <c r="H289" s="10" t="s">
        <v>1069</v>
      </c>
      <c r="I289" s="11" t="s">
        <v>1663</v>
      </c>
      <c r="J289" s="5" t="s">
        <v>2224</v>
      </c>
    </row>
    <row r="290" spans="2:10" ht="25.5" x14ac:dyDescent="0.2">
      <c r="B290" s="7" t="s">
        <v>13</v>
      </c>
      <c r="C290" s="8" t="s">
        <v>35</v>
      </c>
      <c r="D290" s="9" t="s">
        <v>86</v>
      </c>
      <c r="E290" s="8" t="s">
        <v>173</v>
      </c>
      <c r="F290" s="9" t="s">
        <v>338</v>
      </c>
      <c r="G290" s="8" t="s">
        <v>621</v>
      </c>
      <c r="H290" s="10" t="s">
        <v>1070</v>
      </c>
      <c r="I290" s="11" t="s">
        <v>621</v>
      </c>
      <c r="J290" s="5" t="s">
        <v>2225</v>
      </c>
    </row>
    <row r="291" spans="2:10" ht="51" x14ac:dyDescent="0.2">
      <c r="B291" s="7" t="s">
        <v>14</v>
      </c>
      <c r="C291" s="8" t="s">
        <v>36</v>
      </c>
      <c r="D291" s="9" t="s">
        <v>87</v>
      </c>
      <c r="E291" s="8" t="s">
        <v>36</v>
      </c>
      <c r="F291" s="9" t="s">
        <v>339</v>
      </c>
      <c r="G291" s="8" t="s">
        <v>622</v>
      </c>
      <c r="H291" s="10" t="s">
        <v>1071</v>
      </c>
      <c r="I291" s="11" t="s">
        <v>1664</v>
      </c>
      <c r="J291" s="5" t="s">
        <v>2226</v>
      </c>
    </row>
    <row r="292" spans="2:10" ht="51" x14ac:dyDescent="0.2">
      <c r="B292" s="7" t="s">
        <v>14</v>
      </c>
      <c r="C292" s="8" t="s">
        <v>36</v>
      </c>
      <c r="D292" s="9" t="s">
        <v>87</v>
      </c>
      <c r="E292" s="8" t="s">
        <v>36</v>
      </c>
      <c r="F292" s="9" t="s">
        <v>339</v>
      </c>
      <c r="G292" s="8" t="s">
        <v>622</v>
      </c>
      <c r="H292" s="10" t="s">
        <v>1072</v>
      </c>
      <c r="I292" s="11" t="s">
        <v>1665</v>
      </c>
      <c r="J292" s="5" t="s">
        <v>2227</v>
      </c>
    </row>
    <row r="293" spans="2:10" ht="51" x14ac:dyDescent="0.2">
      <c r="B293" s="7" t="s">
        <v>14</v>
      </c>
      <c r="C293" s="8" t="s">
        <v>36</v>
      </c>
      <c r="D293" s="9" t="s">
        <v>87</v>
      </c>
      <c r="E293" s="8" t="s">
        <v>36</v>
      </c>
      <c r="F293" s="9" t="s">
        <v>339</v>
      </c>
      <c r="G293" s="8" t="s">
        <v>622</v>
      </c>
      <c r="H293" s="10" t="s">
        <v>1073</v>
      </c>
      <c r="I293" s="11" t="s">
        <v>1666</v>
      </c>
      <c r="J293" s="5" t="s">
        <v>2228</v>
      </c>
    </row>
    <row r="294" spans="2:10" ht="51" x14ac:dyDescent="0.2">
      <c r="B294" s="7" t="s">
        <v>14</v>
      </c>
      <c r="C294" s="8" t="s">
        <v>36</v>
      </c>
      <c r="D294" s="9" t="s">
        <v>87</v>
      </c>
      <c r="E294" s="8" t="s">
        <v>36</v>
      </c>
      <c r="F294" s="9" t="s">
        <v>339</v>
      </c>
      <c r="G294" s="8" t="s">
        <v>622</v>
      </c>
      <c r="H294" s="10" t="s">
        <v>1074</v>
      </c>
      <c r="I294" s="11" t="s">
        <v>1667</v>
      </c>
      <c r="J294" s="5" t="s">
        <v>2229</v>
      </c>
    </row>
    <row r="295" spans="2:10" ht="51" x14ac:dyDescent="0.2">
      <c r="B295" s="7" t="s">
        <v>14</v>
      </c>
      <c r="C295" s="8" t="s">
        <v>36</v>
      </c>
      <c r="D295" s="9" t="s">
        <v>87</v>
      </c>
      <c r="E295" s="8" t="s">
        <v>36</v>
      </c>
      <c r="F295" s="9" t="s">
        <v>339</v>
      </c>
      <c r="G295" s="8" t="s">
        <v>622</v>
      </c>
      <c r="H295" s="10" t="s">
        <v>1075</v>
      </c>
      <c r="I295" s="11" t="s">
        <v>1668</v>
      </c>
      <c r="J295" s="5" t="s">
        <v>2230</v>
      </c>
    </row>
    <row r="296" spans="2:10" ht="51" x14ac:dyDescent="0.2">
      <c r="B296" s="7" t="s">
        <v>14</v>
      </c>
      <c r="C296" s="8" t="s">
        <v>36</v>
      </c>
      <c r="D296" s="9" t="s">
        <v>87</v>
      </c>
      <c r="E296" s="8" t="s">
        <v>36</v>
      </c>
      <c r="F296" s="9" t="s">
        <v>339</v>
      </c>
      <c r="G296" s="8" t="s">
        <v>622</v>
      </c>
      <c r="H296" s="10" t="s">
        <v>1076</v>
      </c>
      <c r="I296" s="11" t="s">
        <v>1669</v>
      </c>
      <c r="J296" s="5" t="s">
        <v>2231</v>
      </c>
    </row>
    <row r="297" spans="2:10" ht="51" x14ac:dyDescent="0.2">
      <c r="B297" s="7" t="s">
        <v>14</v>
      </c>
      <c r="C297" s="8" t="s">
        <v>36</v>
      </c>
      <c r="D297" s="9" t="s">
        <v>87</v>
      </c>
      <c r="E297" s="8" t="s">
        <v>36</v>
      </c>
      <c r="F297" s="9" t="s">
        <v>340</v>
      </c>
      <c r="G297" s="8" t="s">
        <v>623</v>
      </c>
      <c r="H297" s="10" t="s">
        <v>1077</v>
      </c>
      <c r="I297" s="11" t="s">
        <v>1670</v>
      </c>
      <c r="J297" s="5" t="s">
        <v>2232</v>
      </c>
    </row>
    <row r="298" spans="2:10" ht="51" x14ac:dyDescent="0.2">
      <c r="B298" s="7" t="s">
        <v>14</v>
      </c>
      <c r="C298" s="8" t="s">
        <v>36</v>
      </c>
      <c r="D298" s="9" t="s">
        <v>87</v>
      </c>
      <c r="E298" s="8" t="s">
        <v>36</v>
      </c>
      <c r="F298" s="9" t="s">
        <v>340</v>
      </c>
      <c r="G298" s="8" t="s">
        <v>623</v>
      </c>
      <c r="H298" s="10" t="s">
        <v>1078</v>
      </c>
      <c r="I298" s="11" t="s">
        <v>1671</v>
      </c>
      <c r="J298" s="5" t="s">
        <v>2233</v>
      </c>
    </row>
    <row r="299" spans="2:10" ht="51" x14ac:dyDescent="0.2">
      <c r="B299" s="7" t="s">
        <v>14</v>
      </c>
      <c r="C299" s="8" t="s">
        <v>36</v>
      </c>
      <c r="D299" s="9" t="s">
        <v>87</v>
      </c>
      <c r="E299" s="8" t="s">
        <v>36</v>
      </c>
      <c r="F299" s="9" t="s">
        <v>340</v>
      </c>
      <c r="G299" s="8" t="s">
        <v>623</v>
      </c>
      <c r="H299" s="10" t="s">
        <v>1079</v>
      </c>
      <c r="I299" s="11" t="s">
        <v>1672</v>
      </c>
      <c r="J299" s="5" t="s">
        <v>2234</v>
      </c>
    </row>
    <row r="300" spans="2:10" ht="51" x14ac:dyDescent="0.2">
      <c r="B300" s="7" t="s">
        <v>14</v>
      </c>
      <c r="C300" s="8" t="s">
        <v>36</v>
      </c>
      <c r="D300" s="9" t="s">
        <v>87</v>
      </c>
      <c r="E300" s="8" t="s">
        <v>36</v>
      </c>
      <c r="F300" s="9" t="s">
        <v>340</v>
      </c>
      <c r="G300" s="8" t="s">
        <v>623</v>
      </c>
      <c r="H300" s="10" t="s">
        <v>1080</v>
      </c>
      <c r="I300" s="11" t="s">
        <v>1673</v>
      </c>
      <c r="J300" s="5" t="s">
        <v>2235</v>
      </c>
    </row>
    <row r="301" spans="2:10" ht="51" x14ac:dyDescent="0.2">
      <c r="B301" s="7" t="s">
        <v>14</v>
      </c>
      <c r="C301" s="8" t="s">
        <v>36</v>
      </c>
      <c r="D301" s="9" t="s">
        <v>87</v>
      </c>
      <c r="E301" s="8" t="s">
        <v>36</v>
      </c>
      <c r="F301" s="9" t="s">
        <v>341</v>
      </c>
      <c r="G301" s="8" t="s">
        <v>624</v>
      </c>
      <c r="H301" s="10" t="s">
        <v>1081</v>
      </c>
      <c r="I301" s="11" t="s">
        <v>624</v>
      </c>
      <c r="J301" s="5" t="s">
        <v>2236</v>
      </c>
    </row>
    <row r="302" spans="2:10" ht="51" x14ac:dyDescent="0.2">
      <c r="B302" s="7" t="s">
        <v>14</v>
      </c>
      <c r="C302" s="8" t="s">
        <v>36</v>
      </c>
      <c r="D302" s="9" t="s">
        <v>87</v>
      </c>
      <c r="E302" s="8" t="s">
        <v>36</v>
      </c>
      <c r="F302" s="9" t="s">
        <v>342</v>
      </c>
      <c r="G302" s="8" t="s">
        <v>625</v>
      </c>
      <c r="H302" s="10" t="s">
        <v>1082</v>
      </c>
      <c r="I302" s="11" t="s">
        <v>625</v>
      </c>
      <c r="J302" s="5" t="s">
        <v>2237</v>
      </c>
    </row>
    <row r="303" spans="2:10" ht="38.25" x14ac:dyDescent="0.2">
      <c r="B303" s="7" t="s">
        <v>15</v>
      </c>
      <c r="C303" s="8" t="s">
        <v>37</v>
      </c>
      <c r="D303" s="9" t="s">
        <v>88</v>
      </c>
      <c r="E303" s="8" t="s">
        <v>174</v>
      </c>
      <c r="F303" s="9" t="s">
        <v>343</v>
      </c>
      <c r="G303" s="8" t="s">
        <v>174</v>
      </c>
      <c r="H303" s="10" t="s">
        <v>1083</v>
      </c>
      <c r="I303" s="11" t="s">
        <v>174</v>
      </c>
      <c r="J303" s="5" t="s">
        <v>2238</v>
      </c>
    </row>
    <row r="304" spans="2:10" ht="38.25" x14ac:dyDescent="0.2">
      <c r="B304" s="7" t="s">
        <v>15</v>
      </c>
      <c r="C304" s="8" t="s">
        <v>37</v>
      </c>
      <c r="D304" s="9" t="s">
        <v>89</v>
      </c>
      <c r="E304" s="8" t="s">
        <v>175</v>
      </c>
      <c r="F304" s="9" t="s">
        <v>344</v>
      </c>
      <c r="G304" s="8" t="s">
        <v>175</v>
      </c>
      <c r="H304" s="10" t="s">
        <v>1084</v>
      </c>
      <c r="I304" s="11" t="s">
        <v>175</v>
      </c>
      <c r="J304" s="5" t="s">
        <v>2239</v>
      </c>
    </row>
    <row r="305" spans="2:10" ht="38.25" x14ac:dyDescent="0.2">
      <c r="B305" s="7" t="s">
        <v>15</v>
      </c>
      <c r="C305" s="8" t="s">
        <v>37</v>
      </c>
      <c r="D305" s="9" t="s">
        <v>90</v>
      </c>
      <c r="E305" s="8" t="s">
        <v>176</v>
      </c>
      <c r="F305" s="9" t="s">
        <v>345</v>
      </c>
      <c r="G305" s="8" t="s">
        <v>626</v>
      </c>
      <c r="H305" s="10" t="s">
        <v>1085</v>
      </c>
      <c r="I305" s="11" t="s">
        <v>1674</v>
      </c>
      <c r="J305" s="5" t="s">
        <v>2240</v>
      </c>
    </row>
    <row r="306" spans="2:10" ht="38.25" x14ac:dyDescent="0.2">
      <c r="B306" s="7" t="s">
        <v>15</v>
      </c>
      <c r="C306" s="8" t="s">
        <v>37</v>
      </c>
      <c r="D306" s="9" t="s">
        <v>90</v>
      </c>
      <c r="E306" s="8" t="s">
        <v>176</v>
      </c>
      <c r="F306" s="9" t="s">
        <v>345</v>
      </c>
      <c r="G306" s="8" t="s">
        <v>626</v>
      </c>
      <c r="H306" s="10" t="s">
        <v>1086</v>
      </c>
      <c r="I306" s="11" t="s">
        <v>1675</v>
      </c>
      <c r="J306" s="5" t="s">
        <v>2241</v>
      </c>
    </row>
    <row r="307" spans="2:10" ht="38.25" x14ac:dyDescent="0.2">
      <c r="B307" s="7" t="s">
        <v>15</v>
      </c>
      <c r="C307" s="8" t="s">
        <v>37</v>
      </c>
      <c r="D307" s="9" t="s">
        <v>90</v>
      </c>
      <c r="E307" s="8" t="s">
        <v>176</v>
      </c>
      <c r="F307" s="9" t="s">
        <v>346</v>
      </c>
      <c r="G307" s="8" t="s">
        <v>627</v>
      </c>
      <c r="H307" s="10" t="s">
        <v>1087</v>
      </c>
      <c r="I307" s="11" t="s">
        <v>1676</v>
      </c>
      <c r="J307" s="5" t="s">
        <v>2242</v>
      </c>
    </row>
    <row r="308" spans="2:10" ht="38.25" x14ac:dyDescent="0.2">
      <c r="B308" s="7" t="s">
        <v>15</v>
      </c>
      <c r="C308" s="8" t="s">
        <v>37</v>
      </c>
      <c r="D308" s="9" t="s">
        <v>90</v>
      </c>
      <c r="E308" s="8" t="s">
        <v>176</v>
      </c>
      <c r="F308" s="9" t="s">
        <v>346</v>
      </c>
      <c r="G308" s="8" t="s">
        <v>627</v>
      </c>
      <c r="H308" s="10" t="s">
        <v>1088</v>
      </c>
      <c r="I308" s="11" t="s">
        <v>1677</v>
      </c>
      <c r="J308" s="5" t="s">
        <v>2243</v>
      </c>
    </row>
    <row r="309" spans="2:10" ht="38.25" x14ac:dyDescent="0.2">
      <c r="B309" s="7" t="s">
        <v>15</v>
      </c>
      <c r="C309" s="8" t="s">
        <v>37</v>
      </c>
      <c r="D309" s="9" t="s">
        <v>90</v>
      </c>
      <c r="E309" s="8" t="s">
        <v>176</v>
      </c>
      <c r="F309" s="9" t="s">
        <v>346</v>
      </c>
      <c r="G309" s="8" t="s">
        <v>627</v>
      </c>
      <c r="H309" s="10" t="s">
        <v>1089</v>
      </c>
      <c r="I309" s="11" t="s">
        <v>1678</v>
      </c>
      <c r="J309" s="5" t="s">
        <v>2244</v>
      </c>
    </row>
    <row r="310" spans="2:10" ht="38.25" x14ac:dyDescent="0.2">
      <c r="B310" s="7" t="s">
        <v>15</v>
      </c>
      <c r="C310" s="8" t="s">
        <v>37</v>
      </c>
      <c r="D310" s="9" t="s">
        <v>90</v>
      </c>
      <c r="E310" s="8" t="s">
        <v>176</v>
      </c>
      <c r="F310" s="9" t="s">
        <v>347</v>
      </c>
      <c r="G310" s="8" t="s">
        <v>628</v>
      </c>
      <c r="H310" s="10" t="s">
        <v>1090</v>
      </c>
      <c r="I310" s="11" t="s">
        <v>1679</v>
      </c>
      <c r="J310" s="5" t="s">
        <v>2245</v>
      </c>
    </row>
    <row r="311" spans="2:10" ht="38.25" x14ac:dyDescent="0.2">
      <c r="B311" s="7" t="s">
        <v>15</v>
      </c>
      <c r="C311" s="8" t="s">
        <v>37</v>
      </c>
      <c r="D311" s="9" t="s">
        <v>90</v>
      </c>
      <c r="E311" s="8" t="s">
        <v>176</v>
      </c>
      <c r="F311" s="9" t="s">
        <v>347</v>
      </c>
      <c r="G311" s="8" t="s">
        <v>628</v>
      </c>
      <c r="H311" s="10" t="s">
        <v>1091</v>
      </c>
      <c r="I311" s="11" t="s">
        <v>1680</v>
      </c>
      <c r="J311" s="5" t="s">
        <v>2246</v>
      </c>
    </row>
    <row r="312" spans="2:10" ht="38.25" x14ac:dyDescent="0.2">
      <c r="B312" s="7" t="s">
        <v>15</v>
      </c>
      <c r="C312" s="8" t="s">
        <v>37</v>
      </c>
      <c r="D312" s="9" t="s">
        <v>90</v>
      </c>
      <c r="E312" s="8" t="s">
        <v>176</v>
      </c>
      <c r="F312" s="9" t="s">
        <v>347</v>
      </c>
      <c r="G312" s="8" t="s">
        <v>628</v>
      </c>
      <c r="H312" s="10" t="s">
        <v>1092</v>
      </c>
      <c r="I312" s="11" t="s">
        <v>1681</v>
      </c>
      <c r="J312" s="5" t="s">
        <v>2247</v>
      </c>
    </row>
    <row r="313" spans="2:10" ht="38.25" x14ac:dyDescent="0.2">
      <c r="B313" s="7" t="s">
        <v>15</v>
      </c>
      <c r="C313" s="8" t="s">
        <v>37</v>
      </c>
      <c r="D313" s="9" t="s">
        <v>91</v>
      </c>
      <c r="E313" s="8" t="s">
        <v>177</v>
      </c>
      <c r="F313" s="9" t="s">
        <v>348</v>
      </c>
      <c r="G313" s="8" t="s">
        <v>177</v>
      </c>
      <c r="H313" s="10" t="s">
        <v>1093</v>
      </c>
      <c r="I313" s="11" t="s">
        <v>177</v>
      </c>
      <c r="J313" s="5" t="s">
        <v>2248</v>
      </c>
    </row>
    <row r="314" spans="2:10" ht="25.5" x14ac:dyDescent="0.2">
      <c r="B314" s="7" t="s">
        <v>16</v>
      </c>
      <c r="C314" s="8" t="s">
        <v>38</v>
      </c>
      <c r="D314" s="9" t="s">
        <v>92</v>
      </c>
      <c r="E314" s="8" t="s">
        <v>178</v>
      </c>
      <c r="F314" s="9" t="s">
        <v>349</v>
      </c>
      <c r="G314" s="8" t="s">
        <v>629</v>
      </c>
      <c r="H314" s="10" t="s">
        <v>1094</v>
      </c>
      <c r="I314" s="11" t="s">
        <v>629</v>
      </c>
      <c r="J314" s="5" t="s">
        <v>2249</v>
      </c>
    </row>
    <row r="315" spans="2:10" ht="25.5" x14ac:dyDescent="0.2">
      <c r="B315" s="7" t="s">
        <v>16</v>
      </c>
      <c r="C315" s="8" t="s">
        <v>38</v>
      </c>
      <c r="D315" s="9" t="s">
        <v>93</v>
      </c>
      <c r="E315" s="8" t="s">
        <v>179</v>
      </c>
      <c r="F315" s="9" t="s">
        <v>350</v>
      </c>
      <c r="G315" s="8" t="s">
        <v>630</v>
      </c>
      <c r="H315" s="10" t="s">
        <v>1095</v>
      </c>
      <c r="I315" s="11" t="s">
        <v>1682</v>
      </c>
      <c r="J315" s="5" t="s">
        <v>2250</v>
      </c>
    </row>
    <row r="316" spans="2:10" ht="25.5" x14ac:dyDescent="0.2">
      <c r="B316" s="7" t="s">
        <v>16</v>
      </c>
      <c r="C316" s="8" t="s">
        <v>38</v>
      </c>
      <c r="D316" s="9" t="s">
        <v>93</v>
      </c>
      <c r="E316" s="8" t="s">
        <v>179</v>
      </c>
      <c r="F316" s="9" t="s">
        <v>350</v>
      </c>
      <c r="G316" s="8" t="s">
        <v>630</v>
      </c>
      <c r="H316" s="10" t="s">
        <v>1096</v>
      </c>
      <c r="I316" s="11" t="s">
        <v>1683</v>
      </c>
      <c r="J316" s="5" t="s">
        <v>2251</v>
      </c>
    </row>
    <row r="317" spans="2:10" ht="25.5" x14ac:dyDescent="0.2">
      <c r="B317" s="7" t="s">
        <v>16</v>
      </c>
      <c r="C317" s="8" t="s">
        <v>38</v>
      </c>
      <c r="D317" s="9" t="s">
        <v>93</v>
      </c>
      <c r="E317" s="8" t="s">
        <v>179</v>
      </c>
      <c r="F317" s="9" t="s">
        <v>350</v>
      </c>
      <c r="G317" s="8" t="s">
        <v>630</v>
      </c>
      <c r="H317" s="10" t="s">
        <v>1097</v>
      </c>
      <c r="I317" s="11" t="s">
        <v>1684</v>
      </c>
      <c r="J317" s="5" t="s">
        <v>2252</v>
      </c>
    </row>
    <row r="318" spans="2:10" ht="25.5" x14ac:dyDescent="0.2">
      <c r="B318" s="7" t="s">
        <v>16</v>
      </c>
      <c r="C318" s="8" t="s">
        <v>38</v>
      </c>
      <c r="D318" s="9" t="s">
        <v>93</v>
      </c>
      <c r="E318" s="8" t="s">
        <v>179</v>
      </c>
      <c r="F318" s="9" t="s">
        <v>351</v>
      </c>
      <c r="G318" s="8" t="s">
        <v>631</v>
      </c>
      <c r="H318" s="10" t="s">
        <v>1098</v>
      </c>
      <c r="I318" s="11" t="s">
        <v>1685</v>
      </c>
      <c r="J318" s="5" t="s">
        <v>2253</v>
      </c>
    </row>
    <row r="319" spans="2:10" ht="25.5" x14ac:dyDescent="0.2">
      <c r="B319" s="7" t="s">
        <v>16</v>
      </c>
      <c r="C319" s="8" t="s">
        <v>38</v>
      </c>
      <c r="D319" s="9" t="s">
        <v>93</v>
      </c>
      <c r="E319" s="8" t="s">
        <v>179</v>
      </c>
      <c r="F319" s="9" t="s">
        <v>351</v>
      </c>
      <c r="G319" s="8" t="s">
        <v>631</v>
      </c>
      <c r="H319" s="10" t="s">
        <v>1099</v>
      </c>
      <c r="I319" s="11" t="s">
        <v>1686</v>
      </c>
      <c r="J319" s="5" t="s">
        <v>2254</v>
      </c>
    </row>
    <row r="320" spans="2:10" ht="25.5" x14ac:dyDescent="0.2">
      <c r="B320" s="7" t="s">
        <v>16</v>
      </c>
      <c r="C320" s="8" t="s">
        <v>38</v>
      </c>
      <c r="D320" s="9" t="s">
        <v>93</v>
      </c>
      <c r="E320" s="8" t="s">
        <v>179</v>
      </c>
      <c r="F320" s="9" t="s">
        <v>352</v>
      </c>
      <c r="G320" s="8" t="s">
        <v>632</v>
      </c>
      <c r="H320" s="10" t="s">
        <v>1100</v>
      </c>
      <c r="I320" s="11" t="s">
        <v>1687</v>
      </c>
      <c r="J320" s="5" t="s">
        <v>2255</v>
      </c>
    </row>
    <row r="321" spans="2:10" ht="25.5" x14ac:dyDescent="0.2">
      <c r="B321" s="7" t="s">
        <v>16</v>
      </c>
      <c r="C321" s="8" t="s">
        <v>38</v>
      </c>
      <c r="D321" s="9" t="s">
        <v>93</v>
      </c>
      <c r="E321" s="8" t="s">
        <v>179</v>
      </c>
      <c r="F321" s="9" t="s">
        <v>352</v>
      </c>
      <c r="G321" s="8" t="s">
        <v>632</v>
      </c>
      <c r="H321" s="10" t="s">
        <v>1101</v>
      </c>
      <c r="I321" s="11" t="s">
        <v>1688</v>
      </c>
      <c r="J321" s="5" t="s">
        <v>2256</v>
      </c>
    </row>
    <row r="322" spans="2:10" ht="25.5" x14ac:dyDescent="0.2">
      <c r="B322" s="7" t="s">
        <v>16</v>
      </c>
      <c r="C322" s="8" t="s">
        <v>38</v>
      </c>
      <c r="D322" s="9" t="s">
        <v>94</v>
      </c>
      <c r="E322" s="8" t="s">
        <v>180</v>
      </c>
      <c r="F322" s="9" t="s">
        <v>353</v>
      </c>
      <c r="G322" s="8" t="s">
        <v>633</v>
      </c>
      <c r="H322" s="10" t="s">
        <v>1102</v>
      </c>
      <c r="I322" s="11" t="s">
        <v>1689</v>
      </c>
      <c r="J322" s="5" t="s">
        <v>2257</v>
      </c>
    </row>
    <row r="323" spans="2:10" ht="25.5" x14ac:dyDescent="0.2">
      <c r="B323" s="7" t="s">
        <v>16</v>
      </c>
      <c r="C323" s="8" t="s">
        <v>38</v>
      </c>
      <c r="D323" s="9" t="s">
        <v>94</v>
      </c>
      <c r="E323" s="8" t="s">
        <v>180</v>
      </c>
      <c r="F323" s="9" t="s">
        <v>353</v>
      </c>
      <c r="G323" s="8" t="s">
        <v>633</v>
      </c>
      <c r="H323" s="10" t="s">
        <v>1103</v>
      </c>
      <c r="I323" s="11" t="s">
        <v>1690</v>
      </c>
      <c r="J323" s="5" t="s">
        <v>2258</v>
      </c>
    </row>
    <row r="324" spans="2:10" ht="25.5" x14ac:dyDescent="0.2">
      <c r="B324" s="7" t="s">
        <v>16</v>
      </c>
      <c r="C324" s="8" t="s">
        <v>38</v>
      </c>
      <c r="D324" s="9" t="s">
        <v>94</v>
      </c>
      <c r="E324" s="8" t="s">
        <v>180</v>
      </c>
      <c r="F324" s="9" t="s">
        <v>353</v>
      </c>
      <c r="G324" s="8" t="s">
        <v>633</v>
      </c>
      <c r="H324" s="10" t="s">
        <v>1104</v>
      </c>
      <c r="I324" s="11" t="s">
        <v>1691</v>
      </c>
      <c r="J324" s="5" t="s">
        <v>2259</v>
      </c>
    </row>
    <row r="325" spans="2:10" ht="38.25" x14ac:dyDescent="0.2">
      <c r="B325" s="7" t="s">
        <v>16</v>
      </c>
      <c r="C325" s="8" t="s">
        <v>38</v>
      </c>
      <c r="D325" s="9" t="s">
        <v>94</v>
      </c>
      <c r="E325" s="8" t="s">
        <v>180</v>
      </c>
      <c r="F325" s="9" t="s">
        <v>354</v>
      </c>
      <c r="G325" s="8" t="s">
        <v>634</v>
      </c>
      <c r="H325" s="10" t="s">
        <v>1105</v>
      </c>
      <c r="I325" s="11" t="s">
        <v>1692</v>
      </c>
      <c r="J325" s="5" t="s">
        <v>2260</v>
      </c>
    </row>
    <row r="326" spans="2:10" ht="38.25" x14ac:dyDescent="0.2">
      <c r="B326" s="7" t="s">
        <v>16</v>
      </c>
      <c r="C326" s="8" t="s">
        <v>38</v>
      </c>
      <c r="D326" s="9" t="s">
        <v>94</v>
      </c>
      <c r="E326" s="8" t="s">
        <v>180</v>
      </c>
      <c r="F326" s="9" t="s">
        <v>354</v>
      </c>
      <c r="G326" s="8" t="s">
        <v>634</v>
      </c>
      <c r="H326" s="10" t="s">
        <v>1106</v>
      </c>
      <c r="I326" s="11" t="s">
        <v>1693</v>
      </c>
      <c r="J326" s="5" t="s">
        <v>2261</v>
      </c>
    </row>
    <row r="327" spans="2:10" ht="38.25" x14ac:dyDescent="0.2">
      <c r="B327" s="7" t="s">
        <v>16</v>
      </c>
      <c r="C327" s="8" t="s">
        <v>38</v>
      </c>
      <c r="D327" s="9" t="s">
        <v>94</v>
      </c>
      <c r="E327" s="8" t="s">
        <v>180</v>
      </c>
      <c r="F327" s="9" t="s">
        <v>354</v>
      </c>
      <c r="G327" s="8" t="s">
        <v>634</v>
      </c>
      <c r="H327" s="10" t="s">
        <v>1107</v>
      </c>
      <c r="I327" s="11" t="s">
        <v>1694</v>
      </c>
      <c r="J327" s="5" t="s">
        <v>2262</v>
      </c>
    </row>
    <row r="328" spans="2:10" ht="38.25" x14ac:dyDescent="0.2">
      <c r="B328" s="7" t="s">
        <v>16</v>
      </c>
      <c r="C328" s="8" t="s">
        <v>38</v>
      </c>
      <c r="D328" s="9" t="s">
        <v>94</v>
      </c>
      <c r="E328" s="8" t="s">
        <v>180</v>
      </c>
      <c r="F328" s="9" t="s">
        <v>354</v>
      </c>
      <c r="G328" s="8" t="s">
        <v>634</v>
      </c>
      <c r="H328" s="10" t="s">
        <v>1108</v>
      </c>
      <c r="I328" s="11" t="s">
        <v>1695</v>
      </c>
      <c r="J328" s="5" t="s">
        <v>2263</v>
      </c>
    </row>
    <row r="329" spans="2:10" x14ac:dyDescent="0.2">
      <c r="B329" s="7" t="s">
        <v>16</v>
      </c>
      <c r="C329" s="8" t="s">
        <v>38</v>
      </c>
      <c r="D329" s="9" t="s">
        <v>94</v>
      </c>
      <c r="E329" s="8" t="s">
        <v>180</v>
      </c>
      <c r="F329" s="9" t="s">
        <v>355</v>
      </c>
      <c r="G329" s="8" t="s">
        <v>635</v>
      </c>
      <c r="H329" s="10" t="s">
        <v>1109</v>
      </c>
      <c r="I329" s="11" t="s">
        <v>1696</v>
      </c>
      <c r="J329" s="5" t="s">
        <v>2264</v>
      </c>
    </row>
    <row r="330" spans="2:10" x14ac:dyDescent="0.2">
      <c r="B330" s="7" t="s">
        <v>16</v>
      </c>
      <c r="C330" s="8" t="s">
        <v>38</v>
      </c>
      <c r="D330" s="9" t="s">
        <v>94</v>
      </c>
      <c r="E330" s="8" t="s">
        <v>180</v>
      </c>
      <c r="F330" s="9" t="s">
        <v>355</v>
      </c>
      <c r="G330" s="8" t="s">
        <v>635</v>
      </c>
      <c r="H330" s="10" t="s">
        <v>1110</v>
      </c>
      <c r="I330" s="11" t="s">
        <v>1697</v>
      </c>
      <c r="J330" s="5" t="s">
        <v>2265</v>
      </c>
    </row>
    <row r="331" spans="2:10" x14ac:dyDescent="0.2">
      <c r="B331" s="7" t="s">
        <v>16</v>
      </c>
      <c r="C331" s="8" t="s">
        <v>38</v>
      </c>
      <c r="D331" s="9" t="s">
        <v>94</v>
      </c>
      <c r="E331" s="8" t="s">
        <v>180</v>
      </c>
      <c r="F331" s="9" t="s">
        <v>355</v>
      </c>
      <c r="G331" s="8" t="s">
        <v>635</v>
      </c>
      <c r="H331" s="10" t="s">
        <v>1111</v>
      </c>
      <c r="I331" s="11" t="s">
        <v>1698</v>
      </c>
      <c r="J331" s="5" t="s">
        <v>2266</v>
      </c>
    </row>
    <row r="332" spans="2:10" x14ac:dyDescent="0.2">
      <c r="B332" s="7" t="s">
        <v>16</v>
      </c>
      <c r="C332" s="8" t="s">
        <v>38</v>
      </c>
      <c r="D332" s="9" t="s">
        <v>94</v>
      </c>
      <c r="E332" s="8" t="s">
        <v>180</v>
      </c>
      <c r="F332" s="9" t="s">
        <v>355</v>
      </c>
      <c r="G332" s="8" t="s">
        <v>635</v>
      </c>
      <c r="H332" s="10" t="s">
        <v>1112</v>
      </c>
      <c r="I332" s="11" t="s">
        <v>1699</v>
      </c>
      <c r="J332" s="5" t="s">
        <v>2267</v>
      </c>
    </row>
    <row r="333" spans="2:10" x14ac:dyDescent="0.2">
      <c r="B333" s="7" t="s">
        <v>16</v>
      </c>
      <c r="C333" s="8" t="s">
        <v>38</v>
      </c>
      <c r="D333" s="9" t="s">
        <v>94</v>
      </c>
      <c r="E333" s="8" t="s">
        <v>180</v>
      </c>
      <c r="F333" s="9" t="s">
        <v>355</v>
      </c>
      <c r="G333" s="8" t="s">
        <v>635</v>
      </c>
      <c r="H333" s="10" t="s">
        <v>1113</v>
      </c>
      <c r="I333" s="11" t="s">
        <v>1700</v>
      </c>
      <c r="J333" s="5" t="s">
        <v>2268</v>
      </c>
    </row>
    <row r="334" spans="2:10" ht="25.5" x14ac:dyDescent="0.2">
      <c r="B334" s="7" t="s">
        <v>16</v>
      </c>
      <c r="C334" s="8" t="s">
        <v>38</v>
      </c>
      <c r="D334" s="9" t="s">
        <v>94</v>
      </c>
      <c r="E334" s="8" t="s">
        <v>180</v>
      </c>
      <c r="F334" s="9" t="s">
        <v>356</v>
      </c>
      <c r="G334" s="8" t="s">
        <v>636</v>
      </c>
      <c r="H334" s="10" t="s">
        <v>1114</v>
      </c>
      <c r="I334" s="11" t="s">
        <v>1701</v>
      </c>
      <c r="J334" s="5" t="s">
        <v>2269</v>
      </c>
    </row>
    <row r="335" spans="2:10" ht="25.5" x14ac:dyDescent="0.2">
      <c r="B335" s="7" t="s">
        <v>16</v>
      </c>
      <c r="C335" s="8" t="s">
        <v>38</v>
      </c>
      <c r="D335" s="9" t="s">
        <v>94</v>
      </c>
      <c r="E335" s="8" t="s">
        <v>180</v>
      </c>
      <c r="F335" s="9" t="s">
        <v>356</v>
      </c>
      <c r="G335" s="8" t="s">
        <v>636</v>
      </c>
      <c r="H335" s="10" t="s">
        <v>1115</v>
      </c>
      <c r="I335" s="11" t="s">
        <v>1702</v>
      </c>
      <c r="J335" s="5" t="s">
        <v>2270</v>
      </c>
    </row>
    <row r="336" spans="2:10" ht="25.5" x14ac:dyDescent="0.2">
      <c r="B336" s="7" t="s">
        <v>16</v>
      </c>
      <c r="C336" s="8" t="s">
        <v>38</v>
      </c>
      <c r="D336" s="9" t="s">
        <v>94</v>
      </c>
      <c r="E336" s="8" t="s">
        <v>180</v>
      </c>
      <c r="F336" s="9" t="s">
        <v>357</v>
      </c>
      <c r="G336" s="8" t="s">
        <v>637</v>
      </c>
      <c r="H336" s="10" t="s">
        <v>1116</v>
      </c>
      <c r="I336" s="11" t="s">
        <v>637</v>
      </c>
      <c r="J336" s="5" t="s">
        <v>2271</v>
      </c>
    </row>
    <row r="337" spans="2:10" ht="25.5" x14ac:dyDescent="0.2">
      <c r="B337" s="7" t="s">
        <v>16</v>
      </c>
      <c r="C337" s="8" t="s">
        <v>38</v>
      </c>
      <c r="D337" s="9" t="s">
        <v>94</v>
      </c>
      <c r="E337" s="8" t="s">
        <v>180</v>
      </c>
      <c r="F337" s="9" t="s">
        <v>358</v>
      </c>
      <c r="G337" s="8" t="s">
        <v>638</v>
      </c>
      <c r="H337" s="10" t="s">
        <v>1117</v>
      </c>
      <c r="I337" s="11" t="s">
        <v>638</v>
      </c>
      <c r="J337" s="5" t="s">
        <v>2272</v>
      </c>
    </row>
    <row r="338" spans="2:10" x14ac:dyDescent="0.2">
      <c r="B338" s="7" t="s">
        <v>16</v>
      </c>
      <c r="C338" s="8" t="s">
        <v>38</v>
      </c>
      <c r="D338" s="9" t="s">
        <v>94</v>
      </c>
      <c r="E338" s="8" t="s">
        <v>180</v>
      </c>
      <c r="F338" s="9" t="s">
        <v>359</v>
      </c>
      <c r="G338" s="8" t="s">
        <v>639</v>
      </c>
      <c r="H338" s="10" t="s">
        <v>1118</v>
      </c>
      <c r="I338" s="11" t="s">
        <v>1703</v>
      </c>
      <c r="J338" s="5" t="s">
        <v>2273</v>
      </c>
    </row>
    <row r="339" spans="2:10" x14ac:dyDescent="0.2">
      <c r="B339" s="7" t="s">
        <v>16</v>
      </c>
      <c r="C339" s="8" t="s">
        <v>38</v>
      </c>
      <c r="D339" s="9" t="s">
        <v>94</v>
      </c>
      <c r="E339" s="8" t="s">
        <v>180</v>
      </c>
      <c r="F339" s="9" t="s">
        <v>359</v>
      </c>
      <c r="G339" s="8" t="s">
        <v>639</v>
      </c>
      <c r="H339" s="10" t="s">
        <v>1119</v>
      </c>
      <c r="I339" s="11" t="s">
        <v>1704</v>
      </c>
      <c r="J339" s="5" t="s">
        <v>2274</v>
      </c>
    </row>
    <row r="340" spans="2:10" ht="25.5" x14ac:dyDescent="0.2">
      <c r="B340" s="7" t="s">
        <v>17</v>
      </c>
      <c r="C340" s="8" t="s">
        <v>39</v>
      </c>
      <c r="D340" s="9" t="s">
        <v>95</v>
      </c>
      <c r="E340" s="8" t="s">
        <v>181</v>
      </c>
      <c r="F340" s="9" t="s">
        <v>360</v>
      </c>
      <c r="G340" s="8" t="s">
        <v>640</v>
      </c>
      <c r="H340" s="10" t="s">
        <v>1120</v>
      </c>
      <c r="I340" s="11" t="s">
        <v>1705</v>
      </c>
      <c r="J340" s="5" t="s">
        <v>2275</v>
      </c>
    </row>
    <row r="341" spans="2:10" ht="25.5" x14ac:dyDescent="0.2">
      <c r="B341" s="7" t="s">
        <v>17</v>
      </c>
      <c r="C341" s="8" t="s">
        <v>39</v>
      </c>
      <c r="D341" s="9" t="s">
        <v>95</v>
      </c>
      <c r="E341" s="8" t="s">
        <v>181</v>
      </c>
      <c r="F341" s="9" t="s">
        <v>360</v>
      </c>
      <c r="G341" s="8" t="s">
        <v>640</v>
      </c>
      <c r="H341" s="10" t="s">
        <v>1121</v>
      </c>
      <c r="I341" s="11" t="s">
        <v>1706</v>
      </c>
      <c r="J341" s="5" t="s">
        <v>2276</v>
      </c>
    </row>
    <row r="342" spans="2:10" ht="25.5" x14ac:dyDescent="0.2">
      <c r="B342" s="7" t="s">
        <v>17</v>
      </c>
      <c r="C342" s="8" t="s">
        <v>39</v>
      </c>
      <c r="D342" s="9" t="s">
        <v>95</v>
      </c>
      <c r="E342" s="8" t="s">
        <v>181</v>
      </c>
      <c r="F342" s="9" t="s">
        <v>360</v>
      </c>
      <c r="G342" s="8" t="s">
        <v>640</v>
      </c>
      <c r="H342" s="10" t="s">
        <v>1122</v>
      </c>
      <c r="I342" s="11" t="s">
        <v>1707</v>
      </c>
      <c r="J342" s="5" t="s">
        <v>2277</v>
      </c>
    </row>
    <row r="343" spans="2:10" ht="25.5" x14ac:dyDescent="0.2">
      <c r="B343" s="7" t="s">
        <v>17</v>
      </c>
      <c r="C343" s="8" t="s">
        <v>39</v>
      </c>
      <c r="D343" s="9" t="s">
        <v>95</v>
      </c>
      <c r="E343" s="8" t="s">
        <v>181</v>
      </c>
      <c r="F343" s="9" t="s">
        <v>360</v>
      </c>
      <c r="G343" s="8" t="s">
        <v>640</v>
      </c>
      <c r="H343" s="10" t="s">
        <v>1123</v>
      </c>
      <c r="I343" s="11" t="s">
        <v>1708</v>
      </c>
      <c r="J343" s="5" t="s">
        <v>2278</v>
      </c>
    </row>
    <row r="344" spans="2:10" ht="25.5" x14ac:dyDescent="0.2">
      <c r="B344" s="7" t="s">
        <v>17</v>
      </c>
      <c r="C344" s="8" t="s">
        <v>39</v>
      </c>
      <c r="D344" s="9" t="s">
        <v>95</v>
      </c>
      <c r="E344" s="8" t="s">
        <v>181</v>
      </c>
      <c r="F344" s="9" t="s">
        <v>360</v>
      </c>
      <c r="G344" s="8" t="s">
        <v>640</v>
      </c>
      <c r="H344" s="10" t="s">
        <v>1124</v>
      </c>
      <c r="I344" s="11" t="s">
        <v>1709</v>
      </c>
      <c r="J344" s="5" t="s">
        <v>2279</v>
      </c>
    </row>
    <row r="345" spans="2:10" ht="25.5" x14ac:dyDescent="0.2">
      <c r="B345" s="7" t="s">
        <v>17</v>
      </c>
      <c r="C345" s="8" t="s">
        <v>39</v>
      </c>
      <c r="D345" s="9" t="s">
        <v>95</v>
      </c>
      <c r="E345" s="8" t="s">
        <v>181</v>
      </c>
      <c r="F345" s="9" t="s">
        <v>360</v>
      </c>
      <c r="G345" s="8" t="s">
        <v>640</v>
      </c>
      <c r="H345" s="10" t="s">
        <v>1125</v>
      </c>
      <c r="I345" s="11" t="s">
        <v>1710</v>
      </c>
      <c r="J345" s="5" t="s">
        <v>2280</v>
      </c>
    </row>
    <row r="346" spans="2:10" ht="25.5" x14ac:dyDescent="0.2">
      <c r="B346" s="7" t="s">
        <v>17</v>
      </c>
      <c r="C346" s="8" t="s">
        <v>39</v>
      </c>
      <c r="D346" s="9" t="s">
        <v>95</v>
      </c>
      <c r="E346" s="8" t="s">
        <v>181</v>
      </c>
      <c r="F346" s="9" t="s">
        <v>360</v>
      </c>
      <c r="G346" s="8" t="s">
        <v>640</v>
      </c>
      <c r="H346" s="10" t="s">
        <v>1126</v>
      </c>
      <c r="I346" s="11" t="s">
        <v>1711</v>
      </c>
      <c r="J346" s="5" t="s">
        <v>2281</v>
      </c>
    </row>
    <row r="347" spans="2:10" ht="25.5" x14ac:dyDescent="0.2">
      <c r="B347" s="7" t="s">
        <v>17</v>
      </c>
      <c r="C347" s="8" t="s">
        <v>39</v>
      </c>
      <c r="D347" s="9" t="s">
        <v>95</v>
      </c>
      <c r="E347" s="8" t="s">
        <v>181</v>
      </c>
      <c r="F347" s="9" t="s">
        <v>360</v>
      </c>
      <c r="G347" s="8" t="s">
        <v>640</v>
      </c>
      <c r="H347" s="10" t="s">
        <v>1127</v>
      </c>
      <c r="I347" s="11" t="s">
        <v>1712</v>
      </c>
      <c r="J347" s="5" t="s">
        <v>2282</v>
      </c>
    </row>
    <row r="348" spans="2:10" ht="25.5" x14ac:dyDescent="0.2">
      <c r="B348" s="7" t="s">
        <v>17</v>
      </c>
      <c r="C348" s="8" t="s">
        <v>39</v>
      </c>
      <c r="D348" s="9" t="s">
        <v>95</v>
      </c>
      <c r="E348" s="8" t="s">
        <v>181</v>
      </c>
      <c r="F348" s="9" t="s">
        <v>360</v>
      </c>
      <c r="G348" s="8" t="s">
        <v>640</v>
      </c>
      <c r="H348" s="10" t="s">
        <v>1128</v>
      </c>
      <c r="I348" s="11" t="s">
        <v>1713</v>
      </c>
      <c r="J348" s="5" t="s">
        <v>2283</v>
      </c>
    </row>
    <row r="349" spans="2:10" ht="25.5" x14ac:dyDescent="0.2">
      <c r="B349" s="7" t="s">
        <v>17</v>
      </c>
      <c r="C349" s="8" t="s">
        <v>39</v>
      </c>
      <c r="D349" s="9" t="s">
        <v>95</v>
      </c>
      <c r="E349" s="8" t="s">
        <v>181</v>
      </c>
      <c r="F349" s="9" t="s">
        <v>361</v>
      </c>
      <c r="G349" s="8" t="s">
        <v>641</v>
      </c>
      <c r="H349" s="10" t="s">
        <v>1129</v>
      </c>
      <c r="I349" s="11" t="s">
        <v>1714</v>
      </c>
      <c r="J349" s="5" t="s">
        <v>2284</v>
      </c>
    </row>
    <row r="350" spans="2:10" ht="25.5" x14ac:dyDescent="0.2">
      <c r="B350" s="7" t="s">
        <v>17</v>
      </c>
      <c r="C350" s="8" t="s">
        <v>39</v>
      </c>
      <c r="D350" s="9" t="s">
        <v>95</v>
      </c>
      <c r="E350" s="8" t="s">
        <v>181</v>
      </c>
      <c r="F350" s="9" t="s">
        <v>361</v>
      </c>
      <c r="G350" s="8" t="s">
        <v>641</v>
      </c>
      <c r="H350" s="10" t="s">
        <v>1130</v>
      </c>
      <c r="I350" s="11" t="s">
        <v>1715</v>
      </c>
      <c r="J350" s="5" t="s">
        <v>2285</v>
      </c>
    </row>
    <row r="351" spans="2:10" ht="25.5" x14ac:dyDescent="0.2">
      <c r="B351" s="7" t="s">
        <v>17</v>
      </c>
      <c r="C351" s="8" t="s">
        <v>39</v>
      </c>
      <c r="D351" s="9" t="s">
        <v>95</v>
      </c>
      <c r="E351" s="8" t="s">
        <v>181</v>
      </c>
      <c r="F351" s="9" t="s">
        <v>361</v>
      </c>
      <c r="G351" s="8" t="s">
        <v>641</v>
      </c>
      <c r="H351" s="10" t="s">
        <v>1131</v>
      </c>
      <c r="I351" s="11" t="s">
        <v>1716</v>
      </c>
      <c r="J351" s="5" t="s">
        <v>2286</v>
      </c>
    </row>
    <row r="352" spans="2:10" ht="25.5" x14ac:dyDescent="0.2">
      <c r="B352" s="7" t="s">
        <v>17</v>
      </c>
      <c r="C352" s="8" t="s">
        <v>39</v>
      </c>
      <c r="D352" s="9" t="s">
        <v>95</v>
      </c>
      <c r="E352" s="8" t="s">
        <v>181</v>
      </c>
      <c r="F352" s="9" t="s">
        <v>361</v>
      </c>
      <c r="G352" s="8" t="s">
        <v>641</v>
      </c>
      <c r="H352" s="10" t="s">
        <v>1132</v>
      </c>
      <c r="I352" s="11" t="s">
        <v>1717</v>
      </c>
      <c r="J352" s="5" t="s">
        <v>2287</v>
      </c>
    </row>
    <row r="353" spans="2:10" ht="25.5" x14ac:dyDescent="0.2">
      <c r="B353" s="7" t="s">
        <v>17</v>
      </c>
      <c r="C353" s="8" t="s">
        <v>39</v>
      </c>
      <c r="D353" s="9" t="s">
        <v>95</v>
      </c>
      <c r="E353" s="8" t="s">
        <v>181</v>
      </c>
      <c r="F353" s="9" t="s">
        <v>362</v>
      </c>
      <c r="G353" s="8" t="s">
        <v>642</v>
      </c>
      <c r="H353" s="10" t="s">
        <v>1133</v>
      </c>
      <c r="I353" s="11" t="s">
        <v>1718</v>
      </c>
      <c r="J353" s="5" t="s">
        <v>2288</v>
      </c>
    </row>
    <row r="354" spans="2:10" ht="25.5" x14ac:dyDescent="0.2">
      <c r="B354" s="7" t="s">
        <v>17</v>
      </c>
      <c r="C354" s="8" t="s">
        <v>39</v>
      </c>
      <c r="D354" s="9" t="s">
        <v>95</v>
      </c>
      <c r="E354" s="8" t="s">
        <v>181</v>
      </c>
      <c r="F354" s="9" t="s">
        <v>362</v>
      </c>
      <c r="G354" s="8" t="s">
        <v>642</v>
      </c>
      <c r="H354" s="10" t="s">
        <v>1134</v>
      </c>
      <c r="I354" s="11" t="s">
        <v>1719</v>
      </c>
      <c r="J354" s="5" t="s">
        <v>2289</v>
      </c>
    </row>
    <row r="355" spans="2:10" ht="25.5" x14ac:dyDescent="0.2">
      <c r="B355" s="7" t="s">
        <v>17</v>
      </c>
      <c r="C355" s="8" t="s">
        <v>39</v>
      </c>
      <c r="D355" s="9" t="s">
        <v>95</v>
      </c>
      <c r="E355" s="8" t="s">
        <v>181</v>
      </c>
      <c r="F355" s="9" t="s">
        <v>362</v>
      </c>
      <c r="G355" s="8" t="s">
        <v>642</v>
      </c>
      <c r="H355" s="10" t="s">
        <v>1135</v>
      </c>
      <c r="I355" s="11" t="s">
        <v>1720</v>
      </c>
      <c r="J355" s="5" t="s">
        <v>2290</v>
      </c>
    </row>
    <row r="356" spans="2:10" ht="25.5" x14ac:dyDescent="0.2">
      <c r="B356" s="7" t="s">
        <v>17</v>
      </c>
      <c r="C356" s="8" t="s">
        <v>39</v>
      </c>
      <c r="D356" s="9" t="s">
        <v>95</v>
      </c>
      <c r="E356" s="8" t="s">
        <v>181</v>
      </c>
      <c r="F356" s="9" t="s">
        <v>362</v>
      </c>
      <c r="G356" s="8" t="s">
        <v>642</v>
      </c>
      <c r="H356" s="10" t="s">
        <v>1136</v>
      </c>
      <c r="I356" s="11" t="s">
        <v>1721</v>
      </c>
      <c r="J356" s="5" t="s">
        <v>2291</v>
      </c>
    </row>
    <row r="357" spans="2:10" ht="25.5" x14ac:dyDescent="0.2">
      <c r="B357" s="7" t="s">
        <v>17</v>
      </c>
      <c r="C357" s="8" t="s">
        <v>39</v>
      </c>
      <c r="D357" s="9" t="s">
        <v>95</v>
      </c>
      <c r="E357" s="8" t="s">
        <v>181</v>
      </c>
      <c r="F357" s="9" t="s">
        <v>362</v>
      </c>
      <c r="G357" s="8" t="s">
        <v>642</v>
      </c>
      <c r="H357" s="10" t="s">
        <v>1137</v>
      </c>
      <c r="I357" s="11" t="s">
        <v>1722</v>
      </c>
      <c r="J357" s="5" t="s">
        <v>2292</v>
      </c>
    </row>
    <row r="358" spans="2:10" ht="25.5" x14ac:dyDescent="0.2">
      <c r="B358" s="7" t="s">
        <v>17</v>
      </c>
      <c r="C358" s="8" t="s">
        <v>39</v>
      </c>
      <c r="D358" s="9" t="s">
        <v>95</v>
      </c>
      <c r="E358" s="8" t="s">
        <v>181</v>
      </c>
      <c r="F358" s="9" t="s">
        <v>362</v>
      </c>
      <c r="G358" s="8" t="s">
        <v>642</v>
      </c>
      <c r="H358" s="10" t="s">
        <v>1138</v>
      </c>
      <c r="I358" s="11" t="s">
        <v>1723</v>
      </c>
      <c r="J358" s="5" t="s">
        <v>2293</v>
      </c>
    </row>
    <row r="359" spans="2:10" ht="25.5" x14ac:dyDescent="0.2">
      <c r="B359" s="7" t="s">
        <v>17</v>
      </c>
      <c r="C359" s="8" t="s">
        <v>39</v>
      </c>
      <c r="D359" s="9" t="s">
        <v>95</v>
      </c>
      <c r="E359" s="8" t="s">
        <v>181</v>
      </c>
      <c r="F359" s="9" t="s">
        <v>362</v>
      </c>
      <c r="G359" s="8" t="s">
        <v>642</v>
      </c>
      <c r="H359" s="10" t="s">
        <v>1139</v>
      </c>
      <c r="I359" s="11" t="s">
        <v>1724</v>
      </c>
      <c r="J359" s="5" t="s">
        <v>2294</v>
      </c>
    </row>
    <row r="360" spans="2:10" ht="25.5" x14ac:dyDescent="0.2">
      <c r="B360" s="7" t="s">
        <v>17</v>
      </c>
      <c r="C360" s="8" t="s">
        <v>39</v>
      </c>
      <c r="D360" s="9" t="s">
        <v>95</v>
      </c>
      <c r="E360" s="8" t="s">
        <v>181</v>
      </c>
      <c r="F360" s="9" t="s">
        <v>362</v>
      </c>
      <c r="G360" s="8" t="s">
        <v>642</v>
      </c>
      <c r="H360" s="10" t="s">
        <v>1140</v>
      </c>
      <c r="I360" s="11" t="s">
        <v>1725</v>
      </c>
      <c r="J360" s="5" t="s">
        <v>2295</v>
      </c>
    </row>
    <row r="361" spans="2:10" ht="25.5" x14ac:dyDescent="0.2">
      <c r="B361" s="7" t="s">
        <v>17</v>
      </c>
      <c r="C361" s="8" t="s">
        <v>39</v>
      </c>
      <c r="D361" s="9" t="s">
        <v>95</v>
      </c>
      <c r="E361" s="8" t="s">
        <v>181</v>
      </c>
      <c r="F361" s="9" t="s">
        <v>362</v>
      </c>
      <c r="G361" s="8" t="s">
        <v>642</v>
      </c>
      <c r="H361" s="10" t="s">
        <v>1141</v>
      </c>
      <c r="I361" s="11" t="s">
        <v>1726</v>
      </c>
      <c r="J361" s="5" t="s">
        <v>2296</v>
      </c>
    </row>
    <row r="362" spans="2:10" ht="25.5" x14ac:dyDescent="0.2">
      <c r="B362" s="7" t="s">
        <v>17</v>
      </c>
      <c r="C362" s="8" t="s">
        <v>39</v>
      </c>
      <c r="D362" s="9" t="s">
        <v>95</v>
      </c>
      <c r="E362" s="8" t="s">
        <v>181</v>
      </c>
      <c r="F362" s="9" t="s">
        <v>363</v>
      </c>
      <c r="G362" s="8" t="s">
        <v>643</v>
      </c>
      <c r="H362" s="10" t="s">
        <v>1142</v>
      </c>
      <c r="I362" s="11" t="s">
        <v>1727</v>
      </c>
      <c r="J362" s="5" t="s">
        <v>2297</v>
      </c>
    </row>
    <row r="363" spans="2:10" ht="25.5" x14ac:dyDescent="0.2">
      <c r="B363" s="7" t="s">
        <v>17</v>
      </c>
      <c r="C363" s="8" t="s">
        <v>39</v>
      </c>
      <c r="D363" s="9" t="s">
        <v>95</v>
      </c>
      <c r="E363" s="8" t="s">
        <v>181</v>
      </c>
      <c r="F363" s="9" t="s">
        <v>363</v>
      </c>
      <c r="G363" s="8" t="s">
        <v>643</v>
      </c>
      <c r="H363" s="10" t="s">
        <v>1143</v>
      </c>
      <c r="I363" s="11" t="s">
        <v>1728</v>
      </c>
      <c r="J363" s="5" t="s">
        <v>2298</v>
      </c>
    </row>
    <row r="364" spans="2:10" ht="25.5" x14ac:dyDescent="0.2">
      <c r="B364" s="7" t="s">
        <v>17</v>
      </c>
      <c r="C364" s="8" t="s">
        <v>39</v>
      </c>
      <c r="D364" s="9" t="s">
        <v>95</v>
      </c>
      <c r="E364" s="8" t="s">
        <v>181</v>
      </c>
      <c r="F364" s="9" t="s">
        <v>363</v>
      </c>
      <c r="G364" s="8" t="s">
        <v>643</v>
      </c>
      <c r="H364" s="10" t="s">
        <v>1144</v>
      </c>
      <c r="I364" s="11" t="s">
        <v>1729</v>
      </c>
      <c r="J364" s="5" t="s">
        <v>2299</v>
      </c>
    </row>
    <row r="365" spans="2:10" ht="25.5" x14ac:dyDescent="0.2">
      <c r="B365" s="7" t="s">
        <v>17</v>
      </c>
      <c r="C365" s="8" t="s">
        <v>39</v>
      </c>
      <c r="D365" s="9" t="s">
        <v>95</v>
      </c>
      <c r="E365" s="8" t="s">
        <v>181</v>
      </c>
      <c r="F365" s="9" t="s">
        <v>363</v>
      </c>
      <c r="G365" s="8" t="s">
        <v>643</v>
      </c>
      <c r="H365" s="10" t="s">
        <v>1145</v>
      </c>
      <c r="I365" s="11" t="s">
        <v>1730</v>
      </c>
      <c r="J365" s="5" t="s">
        <v>2300</v>
      </c>
    </row>
    <row r="366" spans="2:10" ht="25.5" x14ac:dyDescent="0.2">
      <c r="B366" s="7" t="s">
        <v>17</v>
      </c>
      <c r="C366" s="8" t="s">
        <v>39</v>
      </c>
      <c r="D366" s="9" t="s">
        <v>95</v>
      </c>
      <c r="E366" s="8" t="s">
        <v>181</v>
      </c>
      <c r="F366" s="9" t="s">
        <v>363</v>
      </c>
      <c r="G366" s="8" t="s">
        <v>643</v>
      </c>
      <c r="H366" s="10" t="s">
        <v>1146</v>
      </c>
      <c r="I366" s="11" t="s">
        <v>1731</v>
      </c>
      <c r="J366" s="5" t="s">
        <v>2301</v>
      </c>
    </row>
    <row r="367" spans="2:10" ht="25.5" x14ac:dyDescent="0.2">
      <c r="B367" s="7" t="s">
        <v>17</v>
      </c>
      <c r="C367" s="8" t="s">
        <v>39</v>
      </c>
      <c r="D367" s="9" t="s">
        <v>95</v>
      </c>
      <c r="E367" s="8" t="s">
        <v>181</v>
      </c>
      <c r="F367" s="9" t="s">
        <v>363</v>
      </c>
      <c r="G367" s="8" t="s">
        <v>643</v>
      </c>
      <c r="H367" s="10" t="s">
        <v>1147</v>
      </c>
      <c r="I367" s="11" t="s">
        <v>1732</v>
      </c>
      <c r="J367" s="5" t="s">
        <v>2302</v>
      </c>
    </row>
    <row r="368" spans="2:10" ht="25.5" x14ac:dyDescent="0.2">
      <c r="B368" s="7" t="s">
        <v>17</v>
      </c>
      <c r="C368" s="8" t="s">
        <v>39</v>
      </c>
      <c r="D368" s="9" t="s">
        <v>95</v>
      </c>
      <c r="E368" s="8" t="s">
        <v>181</v>
      </c>
      <c r="F368" s="9" t="s">
        <v>363</v>
      </c>
      <c r="G368" s="8" t="s">
        <v>643</v>
      </c>
      <c r="H368" s="10" t="s">
        <v>1148</v>
      </c>
      <c r="I368" s="11" t="s">
        <v>1733</v>
      </c>
      <c r="J368" s="5" t="s">
        <v>2303</v>
      </c>
    </row>
    <row r="369" spans="2:10" ht="25.5" x14ac:dyDescent="0.2">
      <c r="B369" s="7" t="s">
        <v>17</v>
      </c>
      <c r="C369" s="8" t="s">
        <v>39</v>
      </c>
      <c r="D369" s="9" t="s">
        <v>95</v>
      </c>
      <c r="E369" s="8" t="s">
        <v>181</v>
      </c>
      <c r="F369" s="9" t="s">
        <v>363</v>
      </c>
      <c r="G369" s="8" t="s">
        <v>643</v>
      </c>
      <c r="H369" s="10" t="s">
        <v>1149</v>
      </c>
      <c r="I369" s="11" t="s">
        <v>1734</v>
      </c>
      <c r="J369" s="5" t="s">
        <v>2304</v>
      </c>
    </row>
    <row r="370" spans="2:10" ht="25.5" x14ac:dyDescent="0.2">
      <c r="B370" s="7" t="s">
        <v>17</v>
      </c>
      <c r="C370" s="8" t="s">
        <v>39</v>
      </c>
      <c r="D370" s="9" t="s">
        <v>95</v>
      </c>
      <c r="E370" s="8" t="s">
        <v>181</v>
      </c>
      <c r="F370" s="9" t="s">
        <v>363</v>
      </c>
      <c r="G370" s="8" t="s">
        <v>643</v>
      </c>
      <c r="H370" s="10" t="s">
        <v>1150</v>
      </c>
      <c r="I370" s="11" t="s">
        <v>1735</v>
      </c>
      <c r="J370" s="5" t="s">
        <v>2305</v>
      </c>
    </row>
    <row r="371" spans="2:10" ht="25.5" x14ac:dyDescent="0.2">
      <c r="B371" s="7" t="s">
        <v>17</v>
      </c>
      <c r="C371" s="8" t="s">
        <v>39</v>
      </c>
      <c r="D371" s="9" t="s">
        <v>95</v>
      </c>
      <c r="E371" s="8" t="s">
        <v>181</v>
      </c>
      <c r="F371" s="9" t="s">
        <v>364</v>
      </c>
      <c r="G371" s="8" t="s">
        <v>644</v>
      </c>
      <c r="H371" s="10" t="s">
        <v>1151</v>
      </c>
      <c r="I371" s="11" t="s">
        <v>644</v>
      </c>
      <c r="J371" s="5" t="s">
        <v>2306</v>
      </c>
    </row>
    <row r="372" spans="2:10" ht="25.5" x14ac:dyDescent="0.2">
      <c r="B372" s="7" t="s">
        <v>17</v>
      </c>
      <c r="C372" s="8" t="s">
        <v>39</v>
      </c>
      <c r="D372" s="9" t="s">
        <v>95</v>
      </c>
      <c r="E372" s="8" t="s">
        <v>181</v>
      </c>
      <c r="F372" s="9" t="s">
        <v>365</v>
      </c>
      <c r="G372" s="8" t="s">
        <v>645</v>
      </c>
      <c r="H372" s="10" t="s">
        <v>1152</v>
      </c>
      <c r="I372" s="11" t="s">
        <v>1736</v>
      </c>
      <c r="J372" s="5" t="s">
        <v>2307</v>
      </c>
    </row>
    <row r="373" spans="2:10" ht="25.5" x14ac:dyDescent="0.2">
      <c r="B373" s="7" t="s">
        <v>17</v>
      </c>
      <c r="C373" s="8" t="s">
        <v>39</v>
      </c>
      <c r="D373" s="9" t="s">
        <v>95</v>
      </c>
      <c r="E373" s="8" t="s">
        <v>181</v>
      </c>
      <c r="F373" s="9" t="s">
        <v>365</v>
      </c>
      <c r="G373" s="8" t="s">
        <v>645</v>
      </c>
      <c r="H373" s="10" t="s">
        <v>1153</v>
      </c>
      <c r="I373" s="11" t="s">
        <v>1737</v>
      </c>
      <c r="J373" s="5" t="s">
        <v>2308</v>
      </c>
    </row>
    <row r="374" spans="2:10" ht="25.5" x14ac:dyDescent="0.2">
      <c r="B374" s="7" t="s">
        <v>17</v>
      </c>
      <c r="C374" s="8" t="s">
        <v>39</v>
      </c>
      <c r="D374" s="9" t="s">
        <v>95</v>
      </c>
      <c r="E374" s="8" t="s">
        <v>181</v>
      </c>
      <c r="F374" s="9" t="s">
        <v>365</v>
      </c>
      <c r="G374" s="8" t="s">
        <v>645</v>
      </c>
      <c r="H374" s="10" t="s">
        <v>1154</v>
      </c>
      <c r="I374" s="11" t="s">
        <v>1738</v>
      </c>
      <c r="J374" s="5" t="s">
        <v>2309</v>
      </c>
    </row>
    <row r="375" spans="2:10" ht="25.5" x14ac:dyDescent="0.2">
      <c r="B375" s="7" t="s">
        <v>17</v>
      </c>
      <c r="C375" s="8" t="s">
        <v>39</v>
      </c>
      <c r="D375" s="9" t="s">
        <v>95</v>
      </c>
      <c r="E375" s="8" t="s">
        <v>181</v>
      </c>
      <c r="F375" s="9" t="s">
        <v>365</v>
      </c>
      <c r="G375" s="8" t="s">
        <v>645</v>
      </c>
      <c r="H375" s="10" t="s">
        <v>1155</v>
      </c>
      <c r="I375" s="11" t="s">
        <v>1739</v>
      </c>
      <c r="J375" s="5" t="s">
        <v>2310</v>
      </c>
    </row>
    <row r="376" spans="2:10" ht="51" x14ac:dyDescent="0.2">
      <c r="B376" s="7" t="s">
        <v>17</v>
      </c>
      <c r="C376" s="8" t="s">
        <v>39</v>
      </c>
      <c r="D376" s="9" t="s">
        <v>95</v>
      </c>
      <c r="E376" s="8" t="s">
        <v>181</v>
      </c>
      <c r="F376" s="9" t="s">
        <v>366</v>
      </c>
      <c r="G376" s="8" t="s">
        <v>646</v>
      </c>
      <c r="H376" s="10" t="s">
        <v>1156</v>
      </c>
      <c r="I376" s="11" t="s">
        <v>1740</v>
      </c>
      <c r="J376" s="5" t="s">
        <v>2311</v>
      </c>
    </row>
    <row r="377" spans="2:10" ht="51" x14ac:dyDescent="0.2">
      <c r="B377" s="7" t="s">
        <v>17</v>
      </c>
      <c r="C377" s="8" t="s">
        <v>39</v>
      </c>
      <c r="D377" s="9" t="s">
        <v>95</v>
      </c>
      <c r="E377" s="8" t="s">
        <v>181</v>
      </c>
      <c r="F377" s="9" t="s">
        <v>366</v>
      </c>
      <c r="G377" s="8" t="s">
        <v>646</v>
      </c>
      <c r="H377" s="10" t="s">
        <v>1157</v>
      </c>
      <c r="I377" s="11" t="s">
        <v>1741</v>
      </c>
      <c r="J377" s="5" t="s">
        <v>2312</v>
      </c>
    </row>
    <row r="378" spans="2:10" ht="51" x14ac:dyDescent="0.2">
      <c r="B378" s="7" t="s">
        <v>17</v>
      </c>
      <c r="C378" s="8" t="s">
        <v>39</v>
      </c>
      <c r="D378" s="9" t="s">
        <v>95</v>
      </c>
      <c r="E378" s="8" t="s">
        <v>181</v>
      </c>
      <c r="F378" s="9" t="s">
        <v>366</v>
      </c>
      <c r="G378" s="8" t="s">
        <v>646</v>
      </c>
      <c r="H378" s="10" t="s">
        <v>1158</v>
      </c>
      <c r="I378" s="11" t="s">
        <v>1742</v>
      </c>
      <c r="J378" s="5" t="s">
        <v>2313</v>
      </c>
    </row>
    <row r="379" spans="2:10" ht="25.5" x14ac:dyDescent="0.2">
      <c r="B379" s="7" t="s">
        <v>17</v>
      </c>
      <c r="C379" s="8" t="s">
        <v>39</v>
      </c>
      <c r="D379" s="9" t="s">
        <v>95</v>
      </c>
      <c r="E379" s="8" t="s">
        <v>181</v>
      </c>
      <c r="F379" s="9" t="s">
        <v>367</v>
      </c>
      <c r="G379" s="8" t="s">
        <v>647</v>
      </c>
      <c r="H379" s="10" t="s">
        <v>1159</v>
      </c>
      <c r="I379" s="11" t="s">
        <v>1743</v>
      </c>
      <c r="J379" s="5" t="s">
        <v>2314</v>
      </c>
    </row>
    <row r="380" spans="2:10" ht="25.5" x14ac:dyDescent="0.2">
      <c r="B380" s="7" t="s">
        <v>17</v>
      </c>
      <c r="C380" s="8" t="s">
        <v>39</v>
      </c>
      <c r="D380" s="9" t="s">
        <v>95</v>
      </c>
      <c r="E380" s="8" t="s">
        <v>181</v>
      </c>
      <c r="F380" s="9" t="s">
        <v>367</v>
      </c>
      <c r="G380" s="8" t="s">
        <v>647</v>
      </c>
      <c r="H380" s="10" t="s">
        <v>1160</v>
      </c>
      <c r="I380" s="11" t="s">
        <v>1744</v>
      </c>
      <c r="J380" s="5" t="s">
        <v>2315</v>
      </c>
    </row>
    <row r="381" spans="2:10" ht="25.5" x14ac:dyDescent="0.2">
      <c r="B381" s="7" t="s">
        <v>17</v>
      </c>
      <c r="C381" s="8" t="s">
        <v>39</v>
      </c>
      <c r="D381" s="9" t="s">
        <v>95</v>
      </c>
      <c r="E381" s="8" t="s">
        <v>181</v>
      </c>
      <c r="F381" s="9" t="s">
        <v>367</v>
      </c>
      <c r="G381" s="8" t="s">
        <v>647</v>
      </c>
      <c r="H381" s="10" t="s">
        <v>1161</v>
      </c>
      <c r="I381" s="11" t="s">
        <v>1745</v>
      </c>
      <c r="J381" s="5" t="s">
        <v>2316</v>
      </c>
    </row>
    <row r="382" spans="2:10" ht="25.5" x14ac:dyDescent="0.2">
      <c r="B382" s="7" t="s">
        <v>17</v>
      </c>
      <c r="C382" s="8" t="s">
        <v>39</v>
      </c>
      <c r="D382" s="9" t="s">
        <v>95</v>
      </c>
      <c r="E382" s="8" t="s">
        <v>181</v>
      </c>
      <c r="F382" s="9" t="s">
        <v>367</v>
      </c>
      <c r="G382" s="8" t="s">
        <v>647</v>
      </c>
      <c r="H382" s="10" t="s">
        <v>1162</v>
      </c>
      <c r="I382" s="11" t="s">
        <v>1746</v>
      </c>
      <c r="J382" s="5" t="s">
        <v>2317</v>
      </c>
    </row>
    <row r="383" spans="2:10" ht="25.5" x14ac:dyDescent="0.2">
      <c r="B383" s="7" t="s">
        <v>17</v>
      </c>
      <c r="C383" s="8" t="s">
        <v>39</v>
      </c>
      <c r="D383" s="9" t="s">
        <v>95</v>
      </c>
      <c r="E383" s="8" t="s">
        <v>181</v>
      </c>
      <c r="F383" s="9" t="s">
        <v>367</v>
      </c>
      <c r="G383" s="8" t="s">
        <v>647</v>
      </c>
      <c r="H383" s="10" t="s">
        <v>1163</v>
      </c>
      <c r="I383" s="11" t="s">
        <v>1747</v>
      </c>
      <c r="J383" s="5" t="s">
        <v>2318</v>
      </c>
    </row>
    <row r="384" spans="2:10" ht="25.5" x14ac:dyDescent="0.2">
      <c r="B384" s="7" t="s">
        <v>17</v>
      </c>
      <c r="C384" s="8" t="s">
        <v>39</v>
      </c>
      <c r="D384" s="9" t="s">
        <v>95</v>
      </c>
      <c r="E384" s="8" t="s">
        <v>181</v>
      </c>
      <c r="F384" s="9" t="s">
        <v>367</v>
      </c>
      <c r="G384" s="8" t="s">
        <v>647</v>
      </c>
      <c r="H384" s="10" t="s">
        <v>1164</v>
      </c>
      <c r="I384" s="11" t="s">
        <v>1748</v>
      </c>
      <c r="J384" s="5" t="s">
        <v>2319</v>
      </c>
    </row>
    <row r="385" spans="2:10" ht="25.5" x14ac:dyDescent="0.2">
      <c r="B385" s="7" t="s">
        <v>17</v>
      </c>
      <c r="C385" s="8" t="s">
        <v>39</v>
      </c>
      <c r="D385" s="9" t="s">
        <v>95</v>
      </c>
      <c r="E385" s="8" t="s">
        <v>181</v>
      </c>
      <c r="F385" s="9" t="s">
        <v>367</v>
      </c>
      <c r="G385" s="8" t="s">
        <v>647</v>
      </c>
      <c r="H385" s="10" t="s">
        <v>1165</v>
      </c>
      <c r="I385" s="11" t="s">
        <v>1749</v>
      </c>
      <c r="J385" s="5" t="s">
        <v>2320</v>
      </c>
    </row>
    <row r="386" spans="2:10" ht="25.5" x14ac:dyDescent="0.2">
      <c r="B386" s="7" t="s">
        <v>17</v>
      </c>
      <c r="C386" s="8" t="s">
        <v>39</v>
      </c>
      <c r="D386" s="9" t="s">
        <v>95</v>
      </c>
      <c r="E386" s="8" t="s">
        <v>181</v>
      </c>
      <c r="F386" s="9" t="s">
        <v>367</v>
      </c>
      <c r="G386" s="8" t="s">
        <v>647</v>
      </c>
      <c r="H386" s="10" t="s">
        <v>1166</v>
      </c>
      <c r="I386" s="11" t="s">
        <v>1750</v>
      </c>
      <c r="J386" s="5" t="s">
        <v>2321</v>
      </c>
    </row>
    <row r="387" spans="2:10" ht="25.5" x14ac:dyDescent="0.2">
      <c r="B387" s="7" t="s">
        <v>17</v>
      </c>
      <c r="C387" s="8" t="s">
        <v>39</v>
      </c>
      <c r="D387" s="9" t="s">
        <v>95</v>
      </c>
      <c r="E387" s="8" t="s">
        <v>181</v>
      </c>
      <c r="F387" s="9" t="s">
        <v>368</v>
      </c>
      <c r="G387" s="8" t="s">
        <v>648</v>
      </c>
      <c r="H387" s="10" t="s">
        <v>1167</v>
      </c>
      <c r="I387" s="11" t="s">
        <v>648</v>
      </c>
      <c r="J387" s="5" t="s">
        <v>2322</v>
      </c>
    </row>
    <row r="388" spans="2:10" ht="25.5" x14ac:dyDescent="0.2">
      <c r="B388" s="7" t="s">
        <v>17</v>
      </c>
      <c r="C388" s="8" t="s">
        <v>39</v>
      </c>
      <c r="D388" s="9" t="s">
        <v>96</v>
      </c>
      <c r="E388" s="8" t="s">
        <v>182</v>
      </c>
      <c r="F388" s="9" t="s">
        <v>369</v>
      </c>
      <c r="G388" s="8" t="s">
        <v>649</v>
      </c>
      <c r="H388" s="10" t="s">
        <v>1168</v>
      </c>
      <c r="I388" s="11" t="s">
        <v>1751</v>
      </c>
      <c r="J388" s="5" t="s">
        <v>2323</v>
      </c>
    </row>
    <row r="389" spans="2:10" ht="25.5" x14ac:dyDescent="0.2">
      <c r="B389" s="7" t="s">
        <v>17</v>
      </c>
      <c r="C389" s="8" t="s">
        <v>39</v>
      </c>
      <c r="D389" s="9" t="s">
        <v>96</v>
      </c>
      <c r="E389" s="8" t="s">
        <v>182</v>
      </c>
      <c r="F389" s="9" t="s">
        <v>369</v>
      </c>
      <c r="G389" s="8" t="s">
        <v>649</v>
      </c>
      <c r="H389" s="10" t="s">
        <v>1169</v>
      </c>
      <c r="I389" s="11" t="s">
        <v>1752</v>
      </c>
      <c r="J389" s="5" t="s">
        <v>2324</v>
      </c>
    </row>
    <row r="390" spans="2:10" ht="38.25" x14ac:dyDescent="0.2">
      <c r="B390" s="7" t="s">
        <v>17</v>
      </c>
      <c r="C390" s="8" t="s">
        <v>39</v>
      </c>
      <c r="D390" s="9" t="s">
        <v>96</v>
      </c>
      <c r="E390" s="8" t="s">
        <v>182</v>
      </c>
      <c r="F390" s="9" t="s">
        <v>370</v>
      </c>
      <c r="G390" s="8" t="s">
        <v>650</v>
      </c>
      <c r="H390" s="10" t="s">
        <v>1170</v>
      </c>
      <c r="I390" s="11" t="s">
        <v>1753</v>
      </c>
      <c r="J390" s="5" t="s">
        <v>2325</v>
      </c>
    </row>
    <row r="391" spans="2:10" ht="38.25" x14ac:dyDescent="0.2">
      <c r="B391" s="7" t="s">
        <v>17</v>
      </c>
      <c r="C391" s="8" t="s">
        <v>39</v>
      </c>
      <c r="D391" s="9" t="s">
        <v>96</v>
      </c>
      <c r="E391" s="8" t="s">
        <v>182</v>
      </c>
      <c r="F391" s="9" t="s">
        <v>370</v>
      </c>
      <c r="G391" s="8" t="s">
        <v>650</v>
      </c>
      <c r="H391" s="10" t="s">
        <v>1171</v>
      </c>
      <c r="I391" s="11" t="s">
        <v>1754</v>
      </c>
      <c r="J391" s="5" t="s">
        <v>2326</v>
      </c>
    </row>
    <row r="392" spans="2:10" ht="38.25" x14ac:dyDescent="0.2">
      <c r="B392" s="7" t="s">
        <v>17</v>
      </c>
      <c r="C392" s="8" t="s">
        <v>39</v>
      </c>
      <c r="D392" s="9" t="s">
        <v>96</v>
      </c>
      <c r="E392" s="8" t="s">
        <v>182</v>
      </c>
      <c r="F392" s="9" t="s">
        <v>370</v>
      </c>
      <c r="G392" s="8" t="s">
        <v>650</v>
      </c>
      <c r="H392" s="10" t="s">
        <v>1172</v>
      </c>
      <c r="I392" s="11" t="s">
        <v>1755</v>
      </c>
      <c r="J392" s="5" t="s">
        <v>2327</v>
      </c>
    </row>
    <row r="393" spans="2:10" ht="38.25" x14ac:dyDescent="0.2">
      <c r="B393" s="7" t="s">
        <v>17</v>
      </c>
      <c r="C393" s="8" t="s">
        <v>39</v>
      </c>
      <c r="D393" s="9" t="s">
        <v>96</v>
      </c>
      <c r="E393" s="8" t="s">
        <v>182</v>
      </c>
      <c r="F393" s="9" t="s">
        <v>370</v>
      </c>
      <c r="G393" s="8" t="s">
        <v>650</v>
      </c>
      <c r="H393" s="10" t="s">
        <v>1173</v>
      </c>
      <c r="I393" s="11" t="s">
        <v>1756</v>
      </c>
      <c r="J393" s="5" t="s">
        <v>2328</v>
      </c>
    </row>
    <row r="394" spans="2:10" ht="38.25" x14ac:dyDescent="0.2">
      <c r="B394" s="7" t="s">
        <v>17</v>
      </c>
      <c r="C394" s="8" t="s">
        <v>39</v>
      </c>
      <c r="D394" s="9" t="s">
        <v>96</v>
      </c>
      <c r="E394" s="8" t="s">
        <v>182</v>
      </c>
      <c r="F394" s="9" t="s">
        <v>370</v>
      </c>
      <c r="G394" s="8" t="s">
        <v>650</v>
      </c>
      <c r="H394" s="10" t="s">
        <v>1174</v>
      </c>
      <c r="I394" s="11" t="s">
        <v>1757</v>
      </c>
      <c r="J394" s="5" t="s">
        <v>2329</v>
      </c>
    </row>
    <row r="395" spans="2:10" ht="38.25" x14ac:dyDescent="0.2">
      <c r="B395" s="7" t="s">
        <v>17</v>
      </c>
      <c r="C395" s="8" t="s">
        <v>39</v>
      </c>
      <c r="D395" s="9" t="s">
        <v>96</v>
      </c>
      <c r="E395" s="8" t="s">
        <v>182</v>
      </c>
      <c r="F395" s="9" t="s">
        <v>370</v>
      </c>
      <c r="G395" s="8" t="s">
        <v>650</v>
      </c>
      <c r="H395" s="10" t="s">
        <v>1175</v>
      </c>
      <c r="I395" s="11" t="s">
        <v>1758</v>
      </c>
      <c r="J395" s="5" t="s">
        <v>2330</v>
      </c>
    </row>
    <row r="396" spans="2:10" ht="38.25" x14ac:dyDescent="0.2">
      <c r="B396" s="7" t="s">
        <v>17</v>
      </c>
      <c r="C396" s="8" t="s">
        <v>39</v>
      </c>
      <c r="D396" s="9" t="s">
        <v>96</v>
      </c>
      <c r="E396" s="8" t="s">
        <v>182</v>
      </c>
      <c r="F396" s="9" t="s">
        <v>370</v>
      </c>
      <c r="G396" s="8" t="s">
        <v>650</v>
      </c>
      <c r="H396" s="10" t="s">
        <v>1176</v>
      </c>
      <c r="I396" s="11" t="s">
        <v>1759</v>
      </c>
      <c r="J396" s="5" t="s">
        <v>2331</v>
      </c>
    </row>
    <row r="397" spans="2:10" ht="25.5" x14ac:dyDescent="0.2">
      <c r="B397" s="7" t="s">
        <v>17</v>
      </c>
      <c r="C397" s="8" t="s">
        <v>39</v>
      </c>
      <c r="D397" s="9" t="s">
        <v>96</v>
      </c>
      <c r="E397" s="8" t="s">
        <v>182</v>
      </c>
      <c r="F397" s="9" t="s">
        <v>371</v>
      </c>
      <c r="G397" s="8" t="s">
        <v>651</v>
      </c>
      <c r="H397" s="10" t="s">
        <v>1177</v>
      </c>
      <c r="I397" s="11" t="s">
        <v>651</v>
      </c>
      <c r="J397" s="5" t="s">
        <v>2332</v>
      </c>
    </row>
    <row r="398" spans="2:10" ht="38.25" x14ac:dyDescent="0.2">
      <c r="B398" s="7" t="s">
        <v>17</v>
      </c>
      <c r="C398" s="8" t="s">
        <v>39</v>
      </c>
      <c r="D398" s="9" t="s">
        <v>96</v>
      </c>
      <c r="E398" s="8" t="s">
        <v>182</v>
      </c>
      <c r="F398" s="9" t="s">
        <v>372</v>
      </c>
      <c r="G398" s="8" t="s">
        <v>652</v>
      </c>
      <c r="H398" s="10" t="s">
        <v>1178</v>
      </c>
      <c r="I398" s="11" t="s">
        <v>652</v>
      </c>
      <c r="J398" s="5" t="s">
        <v>2333</v>
      </c>
    </row>
    <row r="399" spans="2:10" ht="25.5" x14ac:dyDescent="0.2">
      <c r="B399" s="7" t="s">
        <v>17</v>
      </c>
      <c r="C399" s="8" t="s">
        <v>39</v>
      </c>
      <c r="D399" s="9" t="s">
        <v>96</v>
      </c>
      <c r="E399" s="8" t="s">
        <v>182</v>
      </c>
      <c r="F399" s="9" t="s">
        <v>373</v>
      </c>
      <c r="G399" s="8" t="s">
        <v>653</v>
      </c>
      <c r="H399" s="10" t="s">
        <v>1179</v>
      </c>
      <c r="I399" s="11" t="s">
        <v>1760</v>
      </c>
      <c r="J399" s="5" t="s">
        <v>2334</v>
      </c>
    </row>
    <row r="400" spans="2:10" ht="25.5" x14ac:dyDescent="0.2">
      <c r="B400" s="7" t="s">
        <v>17</v>
      </c>
      <c r="C400" s="8" t="s">
        <v>39</v>
      </c>
      <c r="D400" s="9" t="s">
        <v>96</v>
      </c>
      <c r="E400" s="8" t="s">
        <v>182</v>
      </c>
      <c r="F400" s="9" t="s">
        <v>373</v>
      </c>
      <c r="G400" s="8" t="s">
        <v>653</v>
      </c>
      <c r="H400" s="10" t="s">
        <v>1180</v>
      </c>
      <c r="I400" s="11" t="s">
        <v>1761</v>
      </c>
      <c r="J400" s="5" t="s">
        <v>2335</v>
      </c>
    </row>
    <row r="401" spans="2:10" ht="25.5" x14ac:dyDescent="0.2">
      <c r="B401" s="7" t="s">
        <v>17</v>
      </c>
      <c r="C401" s="8" t="s">
        <v>39</v>
      </c>
      <c r="D401" s="9" t="s">
        <v>96</v>
      </c>
      <c r="E401" s="8" t="s">
        <v>182</v>
      </c>
      <c r="F401" s="9" t="s">
        <v>373</v>
      </c>
      <c r="G401" s="8" t="s">
        <v>653</v>
      </c>
      <c r="H401" s="10" t="s">
        <v>1181</v>
      </c>
      <c r="I401" s="11" t="s">
        <v>1762</v>
      </c>
      <c r="J401" s="5" t="s">
        <v>2336</v>
      </c>
    </row>
    <row r="402" spans="2:10" ht="25.5" x14ac:dyDescent="0.2">
      <c r="B402" s="7" t="s">
        <v>17</v>
      </c>
      <c r="C402" s="8" t="s">
        <v>39</v>
      </c>
      <c r="D402" s="9" t="s">
        <v>96</v>
      </c>
      <c r="E402" s="8" t="s">
        <v>182</v>
      </c>
      <c r="F402" s="9" t="s">
        <v>373</v>
      </c>
      <c r="G402" s="8" t="s">
        <v>653</v>
      </c>
      <c r="H402" s="10" t="s">
        <v>1182</v>
      </c>
      <c r="I402" s="11" t="s">
        <v>1763</v>
      </c>
      <c r="J402" s="5" t="s">
        <v>2337</v>
      </c>
    </row>
    <row r="403" spans="2:10" ht="25.5" x14ac:dyDescent="0.2">
      <c r="B403" s="7" t="s">
        <v>17</v>
      </c>
      <c r="C403" s="8" t="s">
        <v>39</v>
      </c>
      <c r="D403" s="9" t="s">
        <v>96</v>
      </c>
      <c r="E403" s="8" t="s">
        <v>182</v>
      </c>
      <c r="F403" s="9" t="s">
        <v>373</v>
      </c>
      <c r="G403" s="8" t="s">
        <v>653</v>
      </c>
      <c r="H403" s="10" t="s">
        <v>1183</v>
      </c>
      <c r="I403" s="11" t="s">
        <v>1764</v>
      </c>
      <c r="J403" s="5" t="s">
        <v>2338</v>
      </c>
    </row>
    <row r="404" spans="2:10" ht="25.5" x14ac:dyDescent="0.2">
      <c r="B404" s="7" t="s">
        <v>17</v>
      </c>
      <c r="C404" s="8" t="s">
        <v>39</v>
      </c>
      <c r="D404" s="9" t="s">
        <v>96</v>
      </c>
      <c r="E404" s="8" t="s">
        <v>182</v>
      </c>
      <c r="F404" s="9" t="s">
        <v>374</v>
      </c>
      <c r="G404" s="8" t="s">
        <v>654</v>
      </c>
      <c r="H404" s="10" t="s">
        <v>1184</v>
      </c>
      <c r="I404" s="11" t="s">
        <v>1765</v>
      </c>
      <c r="J404" s="5" t="s">
        <v>2339</v>
      </c>
    </row>
    <row r="405" spans="2:10" ht="25.5" x14ac:dyDescent="0.2">
      <c r="B405" s="7" t="s">
        <v>17</v>
      </c>
      <c r="C405" s="8" t="s">
        <v>39</v>
      </c>
      <c r="D405" s="9" t="s">
        <v>96</v>
      </c>
      <c r="E405" s="8" t="s">
        <v>182</v>
      </c>
      <c r="F405" s="9" t="s">
        <v>374</v>
      </c>
      <c r="G405" s="8" t="s">
        <v>654</v>
      </c>
      <c r="H405" s="10" t="s">
        <v>1185</v>
      </c>
      <c r="I405" s="11" t="s">
        <v>1766</v>
      </c>
      <c r="J405" s="5" t="s">
        <v>2340</v>
      </c>
    </row>
    <row r="406" spans="2:10" ht="25.5" x14ac:dyDescent="0.2">
      <c r="B406" s="7" t="s">
        <v>17</v>
      </c>
      <c r="C406" s="8" t="s">
        <v>39</v>
      </c>
      <c r="D406" s="9" t="s">
        <v>96</v>
      </c>
      <c r="E406" s="8" t="s">
        <v>182</v>
      </c>
      <c r="F406" s="9" t="s">
        <v>374</v>
      </c>
      <c r="G406" s="8" t="s">
        <v>654</v>
      </c>
      <c r="H406" s="10" t="s">
        <v>1186</v>
      </c>
      <c r="I406" s="11" t="s">
        <v>1767</v>
      </c>
      <c r="J406" s="5" t="s">
        <v>2341</v>
      </c>
    </row>
    <row r="407" spans="2:10" ht="25.5" x14ac:dyDescent="0.2">
      <c r="B407" s="7" t="s">
        <v>17</v>
      </c>
      <c r="C407" s="8" t="s">
        <v>39</v>
      </c>
      <c r="D407" s="9" t="s">
        <v>96</v>
      </c>
      <c r="E407" s="8" t="s">
        <v>182</v>
      </c>
      <c r="F407" s="9" t="s">
        <v>374</v>
      </c>
      <c r="G407" s="8" t="s">
        <v>654</v>
      </c>
      <c r="H407" s="10" t="s">
        <v>1187</v>
      </c>
      <c r="I407" s="11" t="s">
        <v>1768</v>
      </c>
      <c r="J407" s="5" t="s">
        <v>2342</v>
      </c>
    </row>
    <row r="408" spans="2:10" ht="25.5" x14ac:dyDescent="0.2">
      <c r="B408" s="7" t="s">
        <v>17</v>
      </c>
      <c r="C408" s="8" t="s">
        <v>39</v>
      </c>
      <c r="D408" s="9" t="s">
        <v>96</v>
      </c>
      <c r="E408" s="8" t="s">
        <v>182</v>
      </c>
      <c r="F408" s="9" t="s">
        <v>374</v>
      </c>
      <c r="G408" s="8" t="s">
        <v>654</v>
      </c>
      <c r="H408" s="10" t="s">
        <v>1188</v>
      </c>
      <c r="I408" s="11" t="s">
        <v>1769</v>
      </c>
      <c r="J408" s="5" t="s">
        <v>2343</v>
      </c>
    </row>
    <row r="409" spans="2:10" ht="38.25" x14ac:dyDescent="0.2">
      <c r="B409" s="7" t="s">
        <v>17</v>
      </c>
      <c r="C409" s="8" t="s">
        <v>39</v>
      </c>
      <c r="D409" s="9" t="s">
        <v>96</v>
      </c>
      <c r="E409" s="8" t="s">
        <v>182</v>
      </c>
      <c r="F409" s="9" t="s">
        <v>375</v>
      </c>
      <c r="G409" s="8" t="s">
        <v>655</v>
      </c>
      <c r="H409" s="10" t="s">
        <v>1189</v>
      </c>
      <c r="I409" s="11" t="s">
        <v>1770</v>
      </c>
      <c r="J409" s="5" t="s">
        <v>2344</v>
      </c>
    </row>
    <row r="410" spans="2:10" ht="38.25" x14ac:dyDescent="0.2">
      <c r="B410" s="7" t="s">
        <v>17</v>
      </c>
      <c r="C410" s="8" t="s">
        <v>39</v>
      </c>
      <c r="D410" s="9" t="s">
        <v>96</v>
      </c>
      <c r="E410" s="8" t="s">
        <v>182</v>
      </c>
      <c r="F410" s="9" t="s">
        <v>375</v>
      </c>
      <c r="G410" s="8" t="s">
        <v>655</v>
      </c>
      <c r="H410" s="10" t="s">
        <v>1190</v>
      </c>
      <c r="I410" s="11" t="s">
        <v>1771</v>
      </c>
      <c r="J410" s="5" t="s">
        <v>2345</v>
      </c>
    </row>
    <row r="411" spans="2:10" ht="38.25" x14ac:dyDescent="0.2">
      <c r="B411" s="7" t="s">
        <v>17</v>
      </c>
      <c r="C411" s="8" t="s">
        <v>39</v>
      </c>
      <c r="D411" s="9" t="s">
        <v>96</v>
      </c>
      <c r="E411" s="8" t="s">
        <v>182</v>
      </c>
      <c r="F411" s="9" t="s">
        <v>375</v>
      </c>
      <c r="G411" s="8" t="s">
        <v>655</v>
      </c>
      <c r="H411" s="10" t="s">
        <v>1191</v>
      </c>
      <c r="I411" s="11" t="s">
        <v>1772</v>
      </c>
      <c r="J411" s="5" t="s">
        <v>2346</v>
      </c>
    </row>
    <row r="412" spans="2:10" ht="38.25" x14ac:dyDescent="0.2">
      <c r="B412" s="7" t="s">
        <v>17</v>
      </c>
      <c r="C412" s="8" t="s">
        <v>39</v>
      </c>
      <c r="D412" s="9" t="s">
        <v>96</v>
      </c>
      <c r="E412" s="8" t="s">
        <v>182</v>
      </c>
      <c r="F412" s="9" t="s">
        <v>375</v>
      </c>
      <c r="G412" s="8" t="s">
        <v>655</v>
      </c>
      <c r="H412" s="10" t="s">
        <v>1192</v>
      </c>
      <c r="I412" s="11" t="s">
        <v>1773</v>
      </c>
      <c r="J412" s="5" t="s">
        <v>2347</v>
      </c>
    </row>
    <row r="413" spans="2:10" ht="38.25" x14ac:dyDescent="0.2">
      <c r="B413" s="7" t="s">
        <v>17</v>
      </c>
      <c r="C413" s="8" t="s">
        <v>39</v>
      </c>
      <c r="D413" s="9" t="s">
        <v>96</v>
      </c>
      <c r="E413" s="8" t="s">
        <v>182</v>
      </c>
      <c r="F413" s="9" t="s">
        <v>375</v>
      </c>
      <c r="G413" s="8" t="s">
        <v>655</v>
      </c>
      <c r="H413" s="10" t="s">
        <v>1193</v>
      </c>
      <c r="I413" s="11" t="s">
        <v>1774</v>
      </c>
      <c r="J413" s="5" t="s">
        <v>2348</v>
      </c>
    </row>
    <row r="414" spans="2:10" ht="38.25" x14ac:dyDescent="0.2">
      <c r="B414" s="7" t="s">
        <v>17</v>
      </c>
      <c r="C414" s="8" t="s">
        <v>39</v>
      </c>
      <c r="D414" s="9" t="s">
        <v>96</v>
      </c>
      <c r="E414" s="8" t="s">
        <v>182</v>
      </c>
      <c r="F414" s="9" t="s">
        <v>375</v>
      </c>
      <c r="G414" s="8" t="s">
        <v>655</v>
      </c>
      <c r="H414" s="10" t="s">
        <v>1194</v>
      </c>
      <c r="I414" s="11" t="s">
        <v>1775</v>
      </c>
      <c r="J414" s="5" t="s">
        <v>2349</v>
      </c>
    </row>
    <row r="415" spans="2:10" ht="38.25" x14ac:dyDescent="0.2">
      <c r="B415" s="7" t="s">
        <v>17</v>
      </c>
      <c r="C415" s="8" t="s">
        <v>39</v>
      </c>
      <c r="D415" s="9" t="s">
        <v>96</v>
      </c>
      <c r="E415" s="8" t="s">
        <v>182</v>
      </c>
      <c r="F415" s="9" t="s">
        <v>375</v>
      </c>
      <c r="G415" s="8" t="s">
        <v>655</v>
      </c>
      <c r="H415" s="10" t="s">
        <v>1195</v>
      </c>
      <c r="I415" s="11" t="s">
        <v>1776</v>
      </c>
      <c r="J415" s="5" t="s">
        <v>2350</v>
      </c>
    </row>
    <row r="416" spans="2:10" ht="38.25" x14ac:dyDescent="0.2">
      <c r="B416" s="7" t="s">
        <v>17</v>
      </c>
      <c r="C416" s="8" t="s">
        <v>39</v>
      </c>
      <c r="D416" s="9" t="s">
        <v>96</v>
      </c>
      <c r="E416" s="8" t="s">
        <v>182</v>
      </c>
      <c r="F416" s="9" t="s">
        <v>375</v>
      </c>
      <c r="G416" s="8" t="s">
        <v>655</v>
      </c>
      <c r="H416" s="10" t="s">
        <v>1196</v>
      </c>
      <c r="I416" s="11" t="s">
        <v>1777</v>
      </c>
      <c r="J416" s="5" t="s">
        <v>2351</v>
      </c>
    </row>
    <row r="417" spans="2:10" ht="38.25" x14ac:dyDescent="0.2">
      <c r="B417" s="7" t="s">
        <v>17</v>
      </c>
      <c r="C417" s="8" t="s">
        <v>39</v>
      </c>
      <c r="D417" s="9" t="s">
        <v>96</v>
      </c>
      <c r="E417" s="8" t="s">
        <v>182</v>
      </c>
      <c r="F417" s="9" t="s">
        <v>375</v>
      </c>
      <c r="G417" s="8" t="s">
        <v>655</v>
      </c>
      <c r="H417" s="10" t="s">
        <v>1197</v>
      </c>
      <c r="I417" s="11" t="s">
        <v>1778</v>
      </c>
      <c r="J417" s="5" t="s">
        <v>2352</v>
      </c>
    </row>
    <row r="418" spans="2:10" ht="63.75" x14ac:dyDescent="0.2">
      <c r="B418" s="7" t="s">
        <v>17</v>
      </c>
      <c r="C418" s="8" t="s">
        <v>39</v>
      </c>
      <c r="D418" s="9" t="s">
        <v>96</v>
      </c>
      <c r="E418" s="8" t="s">
        <v>182</v>
      </c>
      <c r="F418" s="9" t="s">
        <v>376</v>
      </c>
      <c r="G418" s="8" t="s">
        <v>656</v>
      </c>
      <c r="H418" s="10" t="s">
        <v>1198</v>
      </c>
      <c r="I418" s="11" t="s">
        <v>1779</v>
      </c>
      <c r="J418" s="5" t="s">
        <v>2353</v>
      </c>
    </row>
    <row r="419" spans="2:10" ht="63.75" x14ac:dyDescent="0.2">
      <c r="B419" s="7" t="s">
        <v>17</v>
      </c>
      <c r="C419" s="8" t="s">
        <v>39</v>
      </c>
      <c r="D419" s="9" t="s">
        <v>96</v>
      </c>
      <c r="E419" s="8" t="s">
        <v>182</v>
      </c>
      <c r="F419" s="9" t="s">
        <v>376</v>
      </c>
      <c r="G419" s="8" t="s">
        <v>656</v>
      </c>
      <c r="H419" s="10" t="s">
        <v>1199</v>
      </c>
      <c r="I419" s="11" t="s">
        <v>1780</v>
      </c>
      <c r="J419" s="5" t="s">
        <v>2354</v>
      </c>
    </row>
    <row r="420" spans="2:10" ht="63.75" x14ac:dyDescent="0.2">
      <c r="B420" s="7" t="s">
        <v>17</v>
      </c>
      <c r="C420" s="8" t="s">
        <v>39</v>
      </c>
      <c r="D420" s="9" t="s">
        <v>96</v>
      </c>
      <c r="E420" s="8" t="s">
        <v>182</v>
      </c>
      <c r="F420" s="9" t="s">
        <v>376</v>
      </c>
      <c r="G420" s="8" t="s">
        <v>656</v>
      </c>
      <c r="H420" s="10" t="s">
        <v>1200</v>
      </c>
      <c r="I420" s="11" t="s">
        <v>1781</v>
      </c>
      <c r="J420" s="5" t="s">
        <v>2355</v>
      </c>
    </row>
    <row r="421" spans="2:10" ht="25.5" x14ac:dyDescent="0.2">
      <c r="B421" s="7" t="s">
        <v>17</v>
      </c>
      <c r="C421" s="8" t="s">
        <v>39</v>
      </c>
      <c r="D421" s="9" t="s">
        <v>96</v>
      </c>
      <c r="E421" s="8" t="s">
        <v>182</v>
      </c>
      <c r="F421" s="9" t="s">
        <v>377</v>
      </c>
      <c r="G421" s="8" t="s">
        <v>657</v>
      </c>
      <c r="H421" s="10" t="s">
        <v>1201</v>
      </c>
      <c r="I421" s="11" t="s">
        <v>1782</v>
      </c>
      <c r="J421" s="5" t="s">
        <v>2356</v>
      </c>
    </row>
    <row r="422" spans="2:10" ht="25.5" x14ac:dyDescent="0.2">
      <c r="B422" s="7" t="s">
        <v>17</v>
      </c>
      <c r="C422" s="8" t="s">
        <v>39</v>
      </c>
      <c r="D422" s="9" t="s">
        <v>96</v>
      </c>
      <c r="E422" s="8" t="s">
        <v>182</v>
      </c>
      <c r="F422" s="9" t="s">
        <v>377</v>
      </c>
      <c r="G422" s="8" t="s">
        <v>657</v>
      </c>
      <c r="H422" s="10" t="s">
        <v>1202</v>
      </c>
      <c r="I422" s="11" t="s">
        <v>1783</v>
      </c>
      <c r="J422" s="5" t="s">
        <v>2357</v>
      </c>
    </row>
    <row r="423" spans="2:10" ht="25.5" x14ac:dyDescent="0.2">
      <c r="B423" s="7" t="s">
        <v>18</v>
      </c>
      <c r="C423" s="8" t="s">
        <v>40</v>
      </c>
      <c r="D423" s="9" t="s">
        <v>97</v>
      </c>
      <c r="E423" s="8" t="s">
        <v>183</v>
      </c>
      <c r="F423" s="9" t="s">
        <v>378</v>
      </c>
      <c r="G423" s="8" t="s">
        <v>658</v>
      </c>
      <c r="H423" s="10" t="s">
        <v>1203</v>
      </c>
      <c r="I423" s="11" t="s">
        <v>1784</v>
      </c>
      <c r="J423" s="5" t="s">
        <v>2358</v>
      </c>
    </row>
    <row r="424" spans="2:10" ht="25.5" x14ac:dyDescent="0.2">
      <c r="B424" s="7" t="s">
        <v>18</v>
      </c>
      <c r="C424" s="8" t="s">
        <v>40</v>
      </c>
      <c r="D424" s="9" t="s">
        <v>97</v>
      </c>
      <c r="E424" s="8" t="s">
        <v>183</v>
      </c>
      <c r="F424" s="9" t="s">
        <v>378</v>
      </c>
      <c r="G424" s="8" t="s">
        <v>658</v>
      </c>
      <c r="H424" s="10" t="s">
        <v>1204</v>
      </c>
      <c r="I424" s="11" t="s">
        <v>1785</v>
      </c>
      <c r="J424" s="5" t="s">
        <v>2359</v>
      </c>
    </row>
    <row r="425" spans="2:10" ht="25.5" x14ac:dyDescent="0.2">
      <c r="B425" s="7" t="s">
        <v>18</v>
      </c>
      <c r="C425" s="8" t="s">
        <v>40</v>
      </c>
      <c r="D425" s="9" t="s">
        <v>97</v>
      </c>
      <c r="E425" s="8" t="s">
        <v>183</v>
      </c>
      <c r="F425" s="9" t="s">
        <v>379</v>
      </c>
      <c r="G425" s="8" t="s">
        <v>659</v>
      </c>
      <c r="H425" s="10" t="s">
        <v>1205</v>
      </c>
      <c r="I425" s="11" t="s">
        <v>659</v>
      </c>
      <c r="J425" s="5" t="s">
        <v>2360</v>
      </c>
    </row>
    <row r="426" spans="2:10" ht="25.5" x14ac:dyDescent="0.2">
      <c r="B426" s="7" t="s">
        <v>18</v>
      </c>
      <c r="C426" s="8" t="s">
        <v>40</v>
      </c>
      <c r="D426" s="9" t="s">
        <v>97</v>
      </c>
      <c r="E426" s="8" t="s">
        <v>183</v>
      </c>
      <c r="F426" s="9" t="s">
        <v>380</v>
      </c>
      <c r="G426" s="8" t="s">
        <v>660</v>
      </c>
      <c r="H426" s="10" t="s">
        <v>1206</v>
      </c>
      <c r="I426" s="11" t="s">
        <v>1786</v>
      </c>
      <c r="J426" s="5" t="s">
        <v>2361</v>
      </c>
    </row>
    <row r="427" spans="2:10" ht="25.5" x14ac:dyDescent="0.2">
      <c r="B427" s="7" t="s">
        <v>18</v>
      </c>
      <c r="C427" s="8" t="s">
        <v>40</v>
      </c>
      <c r="D427" s="9" t="s">
        <v>97</v>
      </c>
      <c r="E427" s="8" t="s">
        <v>183</v>
      </c>
      <c r="F427" s="9" t="s">
        <v>380</v>
      </c>
      <c r="G427" s="8" t="s">
        <v>660</v>
      </c>
      <c r="H427" s="10" t="s">
        <v>1207</v>
      </c>
      <c r="I427" s="11" t="s">
        <v>1787</v>
      </c>
      <c r="J427" s="5" t="s">
        <v>2362</v>
      </c>
    </row>
    <row r="428" spans="2:10" ht="25.5" x14ac:dyDescent="0.2">
      <c r="B428" s="7" t="s">
        <v>18</v>
      </c>
      <c r="C428" s="8" t="s">
        <v>40</v>
      </c>
      <c r="D428" s="9" t="s">
        <v>97</v>
      </c>
      <c r="E428" s="8" t="s">
        <v>183</v>
      </c>
      <c r="F428" s="9" t="s">
        <v>380</v>
      </c>
      <c r="G428" s="8" t="s">
        <v>660</v>
      </c>
      <c r="H428" s="10" t="s">
        <v>1208</v>
      </c>
      <c r="I428" s="11" t="s">
        <v>1788</v>
      </c>
      <c r="J428" s="5" t="s">
        <v>2363</v>
      </c>
    </row>
    <row r="429" spans="2:10" ht="25.5" x14ac:dyDescent="0.2">
      <c r="B429" s="7" t="s">
        <v>18</v>
      </c>
      <c r="C429" s="8" t="s">
        <v>40</v>
      </c>
      <c r="D429" s="9" t="s">
        <v>97</v>
      </c>
      <c r="E429" s="8" t="s">
        <v>183</v>
      </c>
      <c r="F429" s="9" t="s">
        <v>380</v>
      </c>
      <c r="G429" s="8" t="s">
        <v>660</v>
      </c>
      <c r="H429" s="10" t="s">
        <v>1209</v>
      </c>
      <c r="I429" s="11" t="s">
        <v>1789</v>
      </c>
      <c r="J429" s="5" t="s">
        <v>2364</v>
      </c>
    </row>
    <row r="430" spans="2:10" ht="25.5" x14ac:dyDescent="0.2">
      <c r="B430" s="7" t="s">
        <v>18</v>
      </c>
      <c r="C430" s="8" t="s">
        <v>40</v>
      </c>
      <c r="D430" s="9" t="s">
        <v>97</v>
      </c>
      <c r="E430" s="8" t="s">
        <v>183</v>
      </c>
      <c r="F430" s="9" t="s">
        <v>380</v>
      </c>
      <c r="G430" s="8" t="s">
        <v>660</v>
      </c>
      <c r="H430" s="10" t="s">
        <v>1210</v>
      </c>
      <c r="I430" s="11" t="s">
        <v>1790</v>
      </c>
      <c r="J430" s="5" t="s">
        <v>2365</v>
      </c>
    </row>
    <row r="431" spans="2:10" ht="25.5" x14ac:dyDescent="0.2">
      <c r="B431" s="7" t="s">
        <v>18</v>
      </c>
      <c r="C431" s="8" t="s">
        <v>40</v>
      </c>
      <c r="D431" s="9" t="s">
        <v>97</v>
      </c>
      <c r="E431" s="8" t="s">
        <v>183</v>
      </c>
      <c r="F431" s="9" t="s">
        <v>381</v>
      </c>
      <c r="G431" s="8" t="s">
        <v>661</v>
      </c>
      <c r="H431" s="10" t="s">
        <v>1211</v>
      </c>
      <c r="I431" s="11" t="s">
        <v>1791</v>
      </c>
      <c r="J431" s="5" t="s">
        <v>2366</v>
      </c>
    </row>
    <row r="432" spans="2:10" ht="25.5" x14ac:dyDescent="0.2">
      <c r="B432" s="7" t="s">
        <v>18</v>
      </c>
      <c r="C432" s="8" t="s">
        <v>40</v>
      </c>
      <c r="D432" s="9" t="s">
        <v>97</v>
      </c>
      <c r="E432" s="8" t="s">
        <v>183</v>
      </c>
      <c r="F432" s="9" t="s">
        <v>381</v>
      </c>
      <c r="G432" s="8" t="s">
        <v>661</v>
      </c>
      <c r="H432" s="10" t="s">
        <v>1212</v>
      </c>
      <c r="I432" s="11" t="s">
        <v>1792</v>
      </c>
      <c r="J432" s="5" t="s">
        <v>2367</v>
      </c>
    </row>
    <row r="433" spans="2:10" ht="25.5" x14ac:dyDescent="0.2">
      <c r="B433" s="7" t="s">
        <v>18</v>
      </c>
      <c r="C433" s="8" t="s">
        <v>40</v>
      </c>
      <c r="D433" s="9" t="s">
        <v>97</v>
      </c>
      <c r="E433" s="8" t="s">
        <v>183</v>
      </c>
      <c r="F433" s="9" t="s">
        <v>382</v>
      </c>
      <c r="G433" s="8" t="s">
        <v>662</v>
      </c>
      <c r="H433" s="10" t="s">
        <v>1213</v>
      </c>
      <c r="I433" s="11" t="s">
        <v>662</v>
      </c>
      <c r="J433" s="5" t="s">
        <v>2368</v>
      </c>
    </row>
    <row r="434" spans="2:10" ht="25.5" x14ac:dyDescent="0.2">
      <c r="B434" s="7" t="s">
        <v>18</v>
      </c>
      <c r="C434" s="8" t="s">
        <v>40</v>
      </c>
      <c r="D434" s="9" t="s">
        <v>98</v>
      </c>
      <c r="E434" s="8" t="s">
        <v>184</v>
      </c>
      <c r="F434" s="9" t="s">
        <v>383</v>
      </c>
      <c r="G434" s="8" t="s">
        <v>663</v>
      </c>
      <c r="H434" s="10" t="s">
        <v>1214</v>
      </c>
      <c r="I434" s="11" t="s">
        <v>663</v>
      </c>
      <c r="J434" s="5" t="s">
        <v>2369</v>
      </c>
    </row>
    <row r="435" spans="2:10" ht="25.5" x14ac:dyDescent="0.2">
      <c r="B435" s="7" t="s">
        <v>18</v>
      </c>
      <c r="C435" s="8" t="s">
        <v>40</v>
      </c>
      <c r="D435" s="9" t="s">
        <v>98</v>
      </c>
      <c r="E435" s="8" t="s">
        <v>184</v>
      </c>
      <c r="F435" s="9" t="s">
        <v>384</v>
      </c>
      <c r="G435" s="8" t="s">
        <v>664</v>
      </c>
      <c r="H435" s="10" t="s">
        <v>1215</v>
      </c>
      <c r="I435" s="11" t="s">
        <v>664</v>
      </c>
      <c r="J435" s="5" t="s">
        <v>2370</v>
      </c>
    </row>
    <row r="436" spans="2:10" ht="25.5" x14ac:dyDescent="0.2">
      <c r="B436" s="7" t="s">
        <v>18</v>
      </c>
      <c r="C436" s="8" t="s">
        <v>40</v>
      </c>
      <c r="D436" s="9" t="s">
        <v>98</v>
      </c>
      <c r="E436" s="8" t="s">
        <v>184</v>
      </c>
      <c r="F436" s="9" t="s">
        <v>385</v>
      </c>
      <c r="G436" s="8" t="s">
        <v>665</v>
      </c>
      <c r="H436" s="10" t="s">
        <v>1216</v>
      </c>
      <c r="I436" s="11" t="s">
        <v>1793</v>
      </c>
      <c r="J436" s="5" t="s">
        <v>2371</v>
      </c>
    </row>
    <row r="437" spans="2:10" ht="25.5" x14ac:dyDescent="0.2">
      <c r="B437" s="7" t="s">
        <v>18</v>
      </c>
      <c r="C437" s="8" t="s">
        <v>40</v>
      </c>
      <c r="D437" s="9" t="s">
        <v>98</v>
      </c>
      <c r="E437" s="8" t="s">
        <v>184</v>
      </c>
      <c r="F437" s="9" t="s">
        <v>386</v>
      </c>
      <c r="G437" s="8" t="s">
        <v>666</v>
      </c>
      <c r="H437" s="10" t="s">
        <v>1217</v>
      </c>
      <c r="I437" s="11" t="s">
        <v>666</v>
      </c>
      <c r="J437" s="5" t="s">
        <v>2372</v>
      </c>
    </row>
    <row r="438" spans="2:10" x14ac:dyDescent="0.2">
      <c r="B438" s="7" t="s">
        <v>18</v>
      </c>
      <c r="C438" s="8" t="s">
        <v>40</v>
      </c>
      <c r="D438" s="9" t="s">
        <v>99</v>
      </c>
      <c r="E438" s="8" t="s">
        <v>185</v>
      </c>
      <c r="F438" s="9" t="s">
        <v>387</v>
      </c>
      <c r="G438" s="8" t="s">
        <v>667</v>
      </c>
      <c r="H438" s="10" t="s">
        <v>1218</v>
      </c>
      <c r="I438" s="11" t="s">
        <v>667</v>
      </c>
      <c r="J438" s="5" t="s">
        <v>2373</v>
      </c>
    </row>
    <row r="439" spans="2:10" ht="25.5" x14ac:dyDescent="0.2">
      <c r="B439" s="7" t="s">
        <v>18</v>
      </c>
      <c r="C439" s="8" t="s">
        <v>40</v>
      </c>
      <c r="D439" s="9" t="s">
        <v>99</v>
      </c>
      <c r="E439" s="8" t="s">
        <v>185</v>
      </c>
      <c r="F439" s="9" t="s">
        <v>388</v>
      </c>
      <c r="G439" s="8" t="s">
        <v>668</v>
      </c>
      <c r="H439" s="10" t="s">
        <v>1219</v>
      </c>
      <c r="I439" s="11" t="s">
        <v>1794</v>
      </c>
      <c r="J439" s="5" t="s">
        <v>2374</v>
      </c>
    </row>
    <row r="440" spans="2:10" ht="25.5" x14ac:dyDescent="0.2">
      <c r="B440" s="7" t="s">
        <v>18</v>
      </c>
      <c r="C440" s="8" t="s">
        <v>40</v>
      </c>
      <c r="D440" s="9" t="s">
        <v>99</v>
      </c>
      <c r="E440" s="8" t="s">
        <v>185</v>
      </c>
      <c r="F440" s="9" t="s">
        <v>388</v>
      </c>
      <c r="G440" s="8" t="s">
        <v>668</v>
      </c>
      <c r="H440" s="10" t="s">
        <v>1220</v>
      </c>
      <c r="I440" s="11" t="s">
        <v>1795</v>
      </c>
      <c r="J440" s="5" t="s">
        <v>2375</v>
      </c>
    </row>
    <row r="441" spans="2:10" ht="25.5" x14ac:dyDescent="0.2">
      <c r="B441" s="7" t="s">
        <v>18</v>
      </c>
      <c r="C441" s="8" t="s">
        <v>40</v>
      </c>
      <c r="D441" s="9" t="s">
        <v>100</v>
      </c>
      <c r="E441" s="8" t="s">
        <v>186</v>
      </c>
      <c r="F441" s="9" t="s">
        <v>389</v>
      </c>
      <c r="G441" s="8" t="s">
        <v>669</v>
      </c>
      <c r="H441" s="10" t="s">
        <v>1221</v>
      </c>
      <c r="I441" s="11" t="s">
        <v>669</v>
      </c>
      <c r="J441" s="5" t="s">
        <v>2376</v>
      </c>
    </row>
    <row r="442" spans="2:10" ht="25.5" x14ac:dyDescent="0.2">
      <c r="B442" s="7" t="s">
        <v>18</v>
      </c>
      <c r="C442" s="8" t="s">
        <v>40</v>
      </c>
      <c r="D442" s="9" t="s">
        <v>100</v>
      </c>
      <c r="E442" s="8" t="s">
        <v>186</v>
      </c>
      <c r="F442" s="9" t="s">
        <v>390</v>
      </c>
      <c r="G442" s="8" t="s">
        <v>670</v>
      </c>
      <c r="H442" s="10" t="s">
        <v>1222</v>
      </c>
      <c r="I442" s="11" t="s">
        <v>1796</v>
      </c>
      <c r="J442" s="5" t="s">
        <v>2377</v>
      </c>
    </row>
    <row r="443" spans="2:10" ht="25.5" x14ac:dyDescent="0.2">
      <c r="B443" s="7" t="s">
        <v>18</v>
      </c>
      <c r="C443" s="8" t="s">
        <v>40</v>
      </c>
      <c r="D443" s="9" t="s">
        <v>100</v>
      </c>
      <c r="E443" s="8" t="s">
        <v>186</v>
      </c>
      <c r="F443" s="9" t="s">
        <v>390</v>
      </c>
      <c r="G443" s="8" t="s">
        <v>670</v>
      </c>
      <c r="H443" s="10" t="s">
        <v>1223</v>
      </c>
      <c r="I443" s="11" t="s">
        <v>1797</v>
      </c>
      <c r="J443" s="5" t="s">
        <v>2378</v>
      </c>
    </row>
    <row r="444" spans="2:10" ht="25.5" x14ac:dyDescent="0.2">
      <c r="B444" s="7" t="s">
        <v>18</v>
      </c>
      <c r="C444" s="8" t="s">
        <v>40</v>
      </c>
      <c r="D444" s="9" t="s">
        <v>100</v>
      </c>
      <c r="E444" s="8" t="s">
        <v>186</v>
      </c>
      <c r="F444" s="9" t="s">
        <v>390</v>
      </c>
      <c r="G444" s="8" t="s">
        <v>670</v>
      </c>
      <c r="H444" s="10" t="s">
        <v>1224</v>
      </c>
      <c r="I444" s="11" t="s">
        <v>1798</v>
      </c>
      <c r="J444" s="5" t="s">
        <v>2379</v>
      </c>
    </row>
    <row r="445" spans="2:10" ht="25.5" x14ac:dyDescent="0.2">
      <c r="B445" s="7" t="s">
        <v>18</v>
      </c>
      <c r="C445" s="8" t="s">
        <v>40</v>
      </c>
      <c r="D445" s="9" t="s">
        <v>100</v>
      </c>
      <c r="E445" s="8" t="s">
        <v>186</v>
      </c>
      <c r="F445" s="9" t="s">
        <v>390</v>
      </c>
      <c r="G445" s="8" t="s">
        <v>670</v>
      </c>
      <c r="H445" s="10" t="s">
        <v>1225</v>
      </c>
      <c r="I445" s="11" t="s">
        <v>1799</v>
      </c>
      <c r="J445" s="5" t="s">
        <v>2380</v>
      </c>
    </row>
    <row r="446" spans="2:10" ht="25.5" x14ac:dyDescent="0.2">
      <c r="B446" s="7" t="s">
        <v>18</v>
      </c>
      <c r="C446" s="8" t="s">
        <v>40</v>
      </c>
      <c r="D446" s="9" t="s">
        <v>100</v>
      </c>
      <c r="E446" s="8" t="s">
        <v>186</v>
      </c>
      <c r="F446" s="9" t="s">
        <v>390</v>
      </c>
      <c r="G446" s="8" t="s">
        <v>670</v>
      </c>
      <c r="H446" s="10" t="s">
        <v>1226</v>
      </c>
      <c r="I446" s="11" t="s">
        <v>1800</v>
      </c>
      <c r="J446" s="5" t="s">
        <v>2381</v>
      </c>
    </row>
    <row r="447" spans="2:10" ht="25.5" x14ac:dyDescent="0.2">
      <c r="B447" s="7" t="s">
        <v>18</v>
      </c>
      <c r="C447" s="8" t="s">
        <v>40</v>
      </c>
      <c r="D447" s="9" t="s">
        <v>100</v>
      </c>
      <c r="E447" s="8" t="s">
        <v>186</v>
      </c>
      <c r="F447" s="9" t="s">
        <v>390</v>
      </c>
      <c r="G447" s="8" t="s">
        <v>670</v>
      </c>
      <c r="H447" s="10" t="s">
        <v>1227</v>
      </c>
      <c r="I447" s="11" t="s">
        <v>1801</v>
      </c>
      <c r="J447" s="5" t="s">
        <v>2382</v>
      </c>
    </row>
    <row r="448" spans="2:10" ht="25.5" x14ac:dyDescent="0.2">
      <c r="B448" s="7" t="s">
        <v>18</v>
      </c>
      <c r="C448" s="8" t="s">
        <v>40</v>
      </c>
      <c r="D448" s="9" t="s">
        <v>100</v>
      </c>
      <c r="E448" s="8" t="s">
        <v>186</v>
      </c>
      <c r="F448" s="9" t="s">
        <v>391</v>
      </c>
      <c r="G448" s="8" t="s">
        <v>671</v>
      </c>
      <c r="H448" s="10" t="s">
        <v>1228</v>
      </c>
      <c r="I448" s="11" t="s">
        <v>1802</v>
      </c>
      <c r="J448" s="5" t="s">
        <v>2383</v>
      </c>
    </row>
    <row r="449" spans="2:10" ht="25.5" x14ac:dyDescent="0.2">
      <c r="B449" s="7" t="s">
        <v>18</v>
      </c>
      <c r="C449" s="8" t="s">
        <v>40</v>
      </c>
      <c r="D449" s="9" t="s">
        <v>100</v>
      </c>
      <c r="E449" s="8" t="s">
        <v>186</v>
      </c>
      <c r="F449" s="9" t="s">
        <v>391</v>
      </c>
      <c r="G449" s="8" t="s">
        <v>671</v>
      </c>
      <c r="H449" s="10" t="s">
        <v>1229</v>
      </c>
      <c r="I449" s="11" t="s">
        <v>1803</v>
      </c>
      <c r="J449" s="5" t="s">
        <v>2384</v>
      </c>
    </row>
    <row r="450" spans="2:10" ht="25.5" x14ac:dyDescent="0.2">
      <c r="B450" s="7" t="s">
        <v>18</v>
      </c>
      <c r="C450" s="8" t="s">
        <v>40</v>
      </c>
      <c r="D450" s="9" t="s">
        <v>101</v>
      </c>
      <c r="E450" s="8" t="s">
        <v>187</v>
      </c>
      <c r="F450" s="9" t="s">
        <v>392</v>
      </c>
      <c r="G450" s="8" t="s">
        <v>672</v>
      </c>
      <c r="H450" s="10" t="s">
        <v>1230</v>
      </c>
      <c r="I450" s="11" t="s">
        <v>672</v>
      </c>
      <c r="J450" s="5" t="s">
        <v>2385</v>
      </c>
    </row>
    <row r="451" spans="2:10" x14ac:dyDescent="0.2">
      <c r="B451" s="7" t="s">
        <v>18</v>
      </c>
      <c r="C451" s="8" t="s">
        <v>40</v>
      </c>
      <c r="D451" s="9" t="s">
        <v>101</v>
      </c>
      <c r="E451" s="8" t="s">
        <v>187</v>
      </c>
      <c r="F451" s="9" t="s">
        <v>393</v>
      </c>
      <c r="G451" s="8" t="s">
        <v>673</v>
      </c>
      <c r="H451" s="10" t="s">
        <v>1231</v>
      </c>
      <c r="I451" s="11" t="s">
        <v>673</v>
      </c>
      <c r="J451" s="5" t="s">
        <v>2386</v>
      </c>
    </row>
    <row r="452" spans="2:10" ht="25.5" x14ac:dyDescent="0.2">
      <c r="B452" s="7" t="s">
        <v>18</v>
      </c>
      <c r="C452" s="8" t="s">
        <v>40</v>
      </c>
      <c r="D452" s="9" t="s">
        <v>101</v>
      </c>
      <c r="E452" s="8" t="s">
        <v>187</v>
      </c>
      <c r="F452" s="9" t="s">
        <v>394</v>
      </c>
      <c r="G452" s="8" t="s">
        <v>674</v>
      </c>
      <c r="H452" s="10" t="s">
        <v>1232</v>
      </c>
      <c r="I452" s="11" t="s">
        <v>674</v>
      </c>
      <c r="J452" s="5" t="s">
        <v>2387</v>
      </c>
    </row>
    <row r="453" spans="2:10" ht="25.5" x14ac:dyDescent="0.2">
      <c r="B453" s="7" t="s">
        <v>19</v>
      </c>
      <c r="C453" s="8" t="s">
        <v>41</v>
      </c>
      <c r="D453" s="9" t="s">
        <v>102</v>
      </c>
      <c r="E453" s="8" t="s">
        <v>188</v>
      </c>
      <c r="F453" s="9" t="s">
        <v>395</v>
      </c>
      <c r="G453" s="8" t="s">
        <v>675</v>
      </c>
      <c r="H453" s="10" t="s">
        <v>1233</v>
      </c>
      <c r="I453" s="11" t="s">
        <v>675</v>
      </c>
      <c r="J453" s="5" t="s">
        <v>2388</v>
      </c>
    </row>
    <row r="454" spans="2:10" ht="25.5" x14ac:dyDescent="0.2">
      <c r="B454" s="7" t="s">
        <v>19</v>
      </c>
      <c r="C454" s="8" t="s">
        <v>41</v>
      </c>
      <c r="D454" s="9" t="s">
        <v>102</v>
      </c>
      <c r="E454" s="8" t="s">
        <v>188</v>
      </c>
      <c r="F454" s="9" t="s">
        <v>396</v>
      </c>
      <c r="G454" s="8" t="s">
        <v>676</v>
      </c>
      <c r="H454" s="10" t="s">
        <v>1234</v>
      </c>
      <c r="I454" s="11" t="s">
        <v>676</v>
      </c>
      <c r="J454" s="5" t="s">
        <v>2389</v>
      </c>
    </row>
    <row r="455" spans="2:10" ht="25.5" x14ac:dyDescent="0.2">
      <c r="B455" s="7" t="s">
        <v>19</v>
      </c>
      <c r="C455" s="8" t="s">
        <v>41</v>
      </c>
      <c r="D455" s="9" t="s">
        <v>102</v>
      </c>
      <c r="E455" s="8" t="s">
        <v>188</v>
      </c>
      <c r="F455" s="9" t="s">
        <v>397</v>
      </c>
      <c r="G455" s="8" t="s">
        <v>677</v>
      </c>
      <c r="H455" s="10" t="s">
        <v>1235</v>
      </c>
      <c r="I455" s="11" t="s">
        <v>677</v>
      </c>
      <c r="J455" s="5" t="s">
        <v>2390</v>
      </c>
    </row>
    <row r="456" spans="2:10" x14ac:dyDescent="0.2">
      <c r="B456" s="7" t="s">
        <v>19</v>
      </c>
      <c r="C456" s="8" t="s">
        <v>41</v>
      </c>
      <c r="D456" s="9" t="s">
        <v>102</v>
      </c>
      <c r="E456" s="8" t="s">
        <v>188</v>
      </c>
      <c r="F456" s="9" t="s">
        <v>398</v>
      </c>
      <c r="G456" s="8" t="s">
        <v>678</v>
      </c>
      <c r="H456" s="10" t="s">
        <v>1236</v>
      </c>
      <c r="I456" s="11" t="s">
        <v>678</v>
      </c>
      <c r="J456" s="5" t="s">
        <v>2391</v>
      </c>
    </row>
    <row r="457" spans="2:10" x14ac:dyDescent="0.2">
      <c r="B457" s="7" t="s">
        <v>19</v>
      </c>
      <c r="C457" s="8" t="s">
        <v>41</v>
      </c>
      <c r="D457" s="9" t="s">
        <v>102</v>
      </c>
      <c r="E457" s="8" t="s">
        <v>188</v>
      </c>
      <c r="F457" s="9" t="s">
        <v>399</v>
      </c>
      <c r="G457" s="8" t="s">
        <v>679</v>
      </c>
      <c r="H457" s="10" t="s">
        <v>1237</v>
      </c>
      <c r="I457" s="11" t="s">
        <v>679</v>
      </c>
      <c r="J457" s="5" t="s">
        <v>2392</v>
      </c>
    </row>
    <row r="458" spans="2:10" ht="25.5" x14ac:dyDescent="0.2">
      <c r="B458" s="7" t="s">
        <v>19</v>
      </c>
      <c r="C458" s="8" t="s">
        <v>41</v>
      </c>
      <c r="D458" s="9" t="s">
        <v>103</v>
      </c>
      <c r="E458" s="8" t="s">
        <v>189</v>
      </c>
      <c r="F458" s="9" t="s">
        <v>400</v>
      </c>
      <c r="G458" s="8" t="s">
        <v>680</v>
      </c>
      <c r="H458" s="10" t="s">
        <v>1238</v>
      </c>
      <c r="I458" s="11" t="s">
        <v>680</v>
      </c>
      <c r="J458" s="5" t="s">
        <v>2393</v>
      </c>
    </row>
    <row r="459" spans="2:10" ht="25.5" x14ac:dyDescent="0.2">
      <c r="B459" s="7" t="s">
        <v>19</v>
      </c>
      <c r="C459" s="8" t="s">
        <v>41</v>
      </c>
      <c r="D459" s="9" t="s">
        <v>103</v>
      </c>
      <c r="E459" s="8" t="s">
        <v>189</v>
      </c>
      <c r="F459" s="9" t="s">
        <v>400</v>
      </c>
      <c r="G459" s="8" t="s">
        <v>680</v>
      </c>
      <c r="H459" s="10" t="s">
        <v>1239</v>
      </c>
      <c r="I459" s="11" t="s">
        <v>1804</v>
      </c>
      <c r="J459" s="5" t="s">
        <v>2394</v>
      </c>
    </row>
    <row r="460" spans="2:10" ht="38.25" x14ac:dyDescent="0.2">
      <c r="B460" s="7" t="s">
        <v>19</v>
      </c>
      <c r="C460" s="8" t="s">
        <v>41</v>
      </c>
      <c r="D460" s="9" t="s">
        <v>103</v>
      </c>
      <c r="E460" s="8" t="s">
        <v>189</v>
      </c>
      <c r="F460" s="9" t="s">
        <v>401</v>
      </c>
      <c r="G460" s="8" t="s">
        <v>681</v>
      </c>
      <c r="H460" s="10" t="s">
        <v>1240</v>
      </c>
      <c r="I460" s="11" t="s">
        <v>1805</v>
      </c>
      <c r="J460" s="5" t="s">
        <v>2395</v>
      </c>
    </row>
    <row r="461" spans="2:10" ht="38.25" x14ac:dyDescent="0.2">
      <c r="B461" s="7" t="s">
        <v>19</v>
      </c>
      <c r="C461" s="8" t="s">
        <v>41</v>
      </c>
      <c r="D461" s="9" t="s">
        <v>103</v>
      </c>
      <c r="E461" s="8" t="s">
        <v>189</v>
      </c>
      <c r="F461" s="9" t="s">
        <v>401</v>
      </c>
      <c r="G461" s="8" t="s">
        <v>681</v>
      </c>
      <c r="H461" s="10" t="s">
        <v>1241</v>
      </c>
      <c r="I461" s="11" t="s">
        <v>1806</v>
      </c>
      <c r="J461" s="5" t="s">
        <v>2396</v>
      </c>
    </row>
    <row r="462" spans="2:10" ht="25.5" x14ac:dyDescent="0.2">
      <c r="B462" s="7" t="s">
        <v>19</v>
      </c>
      <c r="C462" s="8" t="s">
        <v>41</v>
      </c>
      <c r="D462" s="9" t="s">
        <v>103</v>
      </c>
      <c r="E462" s="8" t="s">
        <v>189</v>
      </c>
      <c r="F462" s="9" t="s">
        <v>402</v>
      </c>
      <c r="G462" s="8" t="s">
        <v>682</v>
      </c>
      <c r="H462" s="10" t="s">
        <v>1242</v>
      </c>
      <c r="I462" s="11" t="s">
        <v>682</v>
      </c>
      <c r="J462" s="5" t="s">
        <v>2397</v>
      </c>
    </row>
    <row r="463" spans="2:10" ht="25.5" x14ac:dyDescent="0.2">
      <c r="B463" s="7" t="s">
        <v>19</v>
      </c>
      <c r="C463" s="8" t="s">
        <v>41</v>
      </c>
      <c r="D463" s="9" t="s">
        <v>103</v>
      </c>
      <c r="E463" s="8" t="s">
        <v>189</v>
      </c>
      <c r="F463" s="9" t="s">
        <v>403</v>
      </c>
      <c r="G463" s="8" t="s">
        <v>683</v>
      </c>
      <c r="H463" s="10" t="s">
        <v>1243</v>
      </c>
      <c r="I463" s="11" t="s">
        <v>683</v>
      </c>
      <c r="J463" s="5" t="s">
        <v>2398</v>
      </c>
    </row>
    <row r="464" spans="2:10" ht="63.75" x14ac:dyDescent="0.2">
      <c r="B464" s="7" t="s">
        <v>20</v>
      </c>
      <c r="C464" s="8" t="s">
        <v>42</v>
      </c>
      <c r="D464" s="9" t="s">
        <v>104</v>
      </c>
      <c r="E464" s="8" t="s">
        <v>190</v>
      </c>
      <c r="F464" s="9" t="s">
        <v>404</v>
      </c>
      <c r="G464" s="8" t="s">
        <v>684</v>
      </c>
      <c r="H464" s="10" t="s">
        <v>1244</v>
      </c>
      <c r="I464" s="11" t="s">
        <v>1807</v>
      </c>
      <c r="J464" s="5" t="s">
        <v>2399</v>
      </c>
    </row>
    <row r="465" spans="2:10" ht="63.75" x14ac:dyDescent="0.2">
      <c r="B465" s="7" t="s">
        <v>20</v>
      </c>
      <c r="C465" s="8" t="s">
        <v>42</v>
      </c>
      <c r="D465" s="9" t="s">
        <v>104</v>
      </c>
      <c r="E465" s="8" t="s">
        <v>190</v>
      </c>
      <c r="F465" s="9" t="s">
        <v>404</v>
      </c>
      <c r="G465" s="8" t="s">
        <v>684</v>
      </c>
      <c r="H465" s="10" t="s">
        <v>1245</v>
      </c>
      <c r="I465" s="11" t="s">
        <v>1808</v>
      </c>
      <c r="J465" s="5" t="s">
        <v>2400</v>
      </c>
    </row>
    <row r="466" spans="2:10" ht="63.75" x14ac:dyDescent="0.2">
      <c r="B466" s="7" t="s">
        <v>20</v>
      </c>
      <c r="C466" s="8" t="s">
        <v>42</v>
      </c>
      <c r="D466" s="9" t="s">
        <v>104</v>
      </c>
      <c r="E466" s="8" t="s">
        <v>190</v>
      </c>
      <c r="F466" s="9" t="s">
        <v>404</v>
      </c>
      <c r="G466" s="8" t="s">
        <v>684</v>
      </c>
      <c r="H466" s="10" t="s">
        <v>1246</v>
      </c>
      <c r="I466" s="11" t="s">
        <v>1809</v>
      </c>
      <c r="J466" s="5" t="s">
        <v>2401</v>
      </c>
    </row>
    <row r="467" spans="2:10" ht="63.75" x14ac:dyDescent="0.2">
      <c r="B467" s="7" t="s">
        <v>20</v>
      </c>
      <c r="C467" s="8" t="s">
        <v>42</v>
      </c>
      <c r="D467" s="9" t="s">
        <v>104</v>
      </c>
      <c r="E467" s="8" t="s">
        <v>190</v>
      </c>
      <c r="F467" s="9" t="s">
        <v>404</v>
      </c>
      <c r="G467" s="8" t="s">
        <v>684</v>
      </c>
      <c r="H467" s="10" t="s">
        <v>1247</v>
      </c>
      <c r="I467" s="11" t="s">
        <v>1810</v>
      </c>
      <c r="J467" s="5" t="s">
        <v>2402</v>
      </c>
    </row>
    <row r="468" spans="2:10" ht="63.75" x14ac:dyDescent="0.2">
      <c r="B468" s="7" t="s">
        <v>20</v>
      </c>
      <c r="C468" s="8" t="s">
        <v>42</v>
      </c>
      <c r="D468" s="9" t="s">
        <v>104</v>
      </c>
      <c r="E468" s="8" t="s">
        <v>190</v>
      </c>
      <c r="F468" s="9" t="s">
        <v>405</v>
      </c>
      <c r="G468" s="8" t="s">
        <v>685</v>
      </c>
      <c r="H468" s="10" t="s">
        <v>1248</v>
      </c>
      <c r="I468" s="11" t="s">
        <v>1811</v>
      </c>
      <c r="J468" s="5" t="s">
        <v>2403</v>
      </c>
    </row>
    <row r="469" spans="2:10" ht="63.75" x14ac:dyDescent="0.2">
      <c r="B469" s="7" t="s">
        <v>20</v>
      </c>
      <c r="C469" s="8" t="s">
        <v>42</v>
      </c>
      <c r="D469" s="9" t="s">
        <v>104</v>
      </c>
      <c r="E469" s="8" t="s">
        <v>190</v>
      </c>
      <c r="F469" s="9" t="s">
        <v>405</v>
      </c>
      <c r="G469" s="8" t="s">
        <v>685</v>
      </c>
      <c r="H469" s="10" t="s">
        <v>1249</v>
      </c>
      <c r="I469" s="11" t="s">
        <v>1812</v>
      </c>
      <c r="J469" s="5" t="s">
        <v>2404</v>
      </c>
    </row>
    <row r="470" spans="2:10" ht="63.75" x14ac:dyDescent="0.2">
      <c r="B470" s="7" t="s">
        <v>20</v>
      </c>
      <c r="C470" s="8" t="s">
        <v>42</v>
      </c>
      <c r="D470" s="9" t="s">
        <v>105</v>
      </c>
      <c r="E470" s="8" t="s">
        <v>191</v>
      </c>
      <c r="F470" s="9" t="s">
        <v>406</v>
      </c>
      <c r="G470" s="8" t="s">
        <v>686</v>
      </c>
      <c r="H470" s="10" t="s">
        <v>1250</v>
      </c>
      <c r="I470" s="11" t="s">
        <v>686</v>
      </c>
      <c r="J470" s="5" t="s">
        <v>2405</v>
      </c>
    </row>
    <row r="471" spans="2:10" ht="63.75" x14ac:dyDescent="0.2">
      <c r="B471" s="7" t="s">
        <v>20</v>
      </c>
      <c r="C471" s="8" t="s">
        <v>42</v>
      </c>
      <c r="D471" s="9" t="s">
        <v>105</v>
      </c>
      <c r="E471" s="8" t="s">
        <v>191</v>
      </c>
      <c r="F471" s="9" t="s">
        <v>406</v>
      </c>
      <c r="G471" s="8" t="s">
        <v>686</v>
      </c>
      <c r="H471" s="10" t="s">
        <v>1251</v>
      </c>
      <c r="I471" s="11" t="s">
        <v>1813</v>
      </c>
      <c r="J471" s="5" t="s">
        <v>2406</v>
      </c>
    </row>
    <row r="472" spans="2:10" ht="63.75" x14ac:dyDescent="0.2">
      <c r="B472" s="7" t="s">
        <v>20</v>
      </c>
      <c r="C472" s="8" t="s">
        <v>42</v>
      </c>
      <c r="D472" s="9" t="s">
        <v>105</v>
      </c>
      <c r="E472" s="8" t="s">
        <v>191</v>
      </c>
      <c r="F472" s="9" t="s">
        <v>406</v>
      </c>
      <c r="G472" s="8" t="s">
        <v>686</v>
      </c>
      <c r="H472" s="10" t="s">
        <v>1252</v>
      </c>
      <c r="I472" s="11" t="s">
        <v>1814</v>
      </c>
      <c r="J472" s="5" t="s">
        <v>2407</v>
      </c>
    </row>
    <row r="473" spans="2:10" ht="63.75" x14ac:dyDescent="0.2">
      <c r="B473" s="7" t="s">
        <v>20</v>
      </c>
      <c r="C473" s="8" t="s">
        <v>42</v>
      </c>
      <c r="D473" s="9" t="s">
        <v>105</v>
      </c>
      <c r="E473" s="8" t="s">
        <v>191</v>
      </c>
      <c r="F473" s="9" t="s">
        <v>406</v>
      </c>
      <c r="G473" s="8" t="s">
        <v>686</v>
      </c>
      <c r="H473" s="10" t="s">
        <v>1253</v>
      </c>
      <c r="I473" s="11" t="s">
        <v>1815</v>
      </c>
      <c r="J473" s="5" t="s">
        <v>2408</v>
      </c>
    </row>
    <row r="474" spans="2:10" ht="63.75" x14ac:dyDescent="0.2">
      <c r="B474" s="7" t="s">
        <v>20</v>
      </c>
      <c r="C474" s="8" t="s">
        <v>42</v>
      </c>
      <c r="D474" s="9" t="s">
        <v>105</v>
      </c>
      <c r="E474" s="8" t="s">
        <v>191</v>
      </c>
      <c r="F474" s="9" t="s">
        <v>407</v>
      </c>
      <c r="G474" s="8" t="s">
        <v>687</v>
      </c>
      <c r="H474" s="10" t="s">
        <v>1254</v>
      </c>
      <c r="I474" s="11" t="s">
        <v>687</v>
      </c>
      <c r="J474" s="5" t="s">
        <v>2409</v>
      </c>
    </row>
    <row r="475" spans="2:10" ht="63.75" x14ac:dyDescent="0.2">
      <c r="B475" s="7" t="s">
        <v>20</v>
      </c>
      <c r="C475" s="8" t="s">
        <v>42</v>
      </c>
      <c r="D475" s="9" t="s">
        <v>106</v>
      </c>
      <c r="E475" s="8" t="s">
        <v>192</v>
      </c>
      <c r="F475" s="9" t="s">
        <v>408</v>
      </c>
      <c r="G475" s="8" t="s">
        <v>688</v>
      </c>
      <c r="H475" s="10" t="s">
        <v>1255</v>
      </c>
      <c r="I475" s="11" t="s">
        <v>688</v>
      </c>
      <c r="J475" s="5" t="s">
        <v>2410</v>
      </c>
    </row>
    <row r="476" spans="2:10" ht="63.75" x14ac:dyDescent="0.2">
      <c r="B476" s="7" t="s">
        <v>20</v>
      </c>
      <c r="C476" s="8" t="s">
        <v>42</v>
      </c>
      <c r="D476" s="9" t="s">
        <v>106</v>
      </c>
      <c r="E476" s="8" t="s">
        <v>192</v>
      </c>
      <c r="F476" s="9" t="s">
        <v>409</v>
      </c>
      <c r="G476" s="8" t="s">
        <v>689</v>
      </c>
      <c r="H476" s="10" t="s">
        <v>1256</v>
      </c>
      <c r="I476" s="11" t="s">
        <v>689</v>
      </c>
      <c r="J476" s="5" t="s">
        <v>2411</v>
      </c>
    </row>
    <row r="477" spans="2:10" ht="63.75" x14ac:dyDescent="0.2">
      <c r="B477" s="7" t="s">
        <v>20</v>
      </c>
      <c r="C477" s="8" t="s">
        <v>42</v>
      </c>
      <c r="D477" s="9" t="s">
        <v>106</v>
      </c>
      <c r="E477" s="8" t="s">
        <v>192</v>
      </c>
      <c r="F477" s="9" t="s">
        <v>410</v>
      </c>
      <c r="G477" s="8" t="s">
        <v>690</v>
      </c>
      <c r="H477" s="10" t="s">
        <v>1257</v>
      </c>
      <c r="I477" s="11" t="s">
        <v>1816</v>
      </c>
      <c r="J477" s="5" t="s">
        <v>2412</v>
      </c>
    </row>
    <row r="478" spans="2:10" ht="63.75" x14ac:dyDescent="0.2">
      <c r="B478" s="7" t="s">
        <v>20</v>
      </c>
      <c r="C478" s="8" t="s">
        <v>42</v>
      </c>
      <c r="D478" s="9" t="s">
        <v>106</v>
      </c>
      <c r="E478" s="8" t="s">
        <v>192</v>
      </c>
      <c r="F478" s="9" t="s">
        <v>410</v>
      </c>
      <c r="G478" s="8" t="s">
        <v>690</v>
      </c>
      <c r="H478" s="10" t="s">
        <v>1258</v>
      </c>
      <c r="I478" s="11" t="s">
        <v>1817</v>
      </c>
      <c r="J478" s="5" t="s">
        <v>2413</v>
      </c>
    </row>
    <row r="479" spans="2:10" ht="51" x14ac:dyDescent="0.2">
      <c r="B479" s="7" t="s">
        <v>21</v>
      </c>
      <c r="C479" s="8" t="s">
        <v>43</v>
      </c>
      <c r="D479" s="9" t="s">
        <v>107</v>
      </c>
      <c r="E479" s="8" t="s">
        <v>193</v>
      </c>
      <c r="F479" s="9" t="s">
        <v>411</v>
      </c>
      <c r="G479" s="8" t="s">
        <v>691</v>
      </c>
      <c r="H479" s="10" t="s">
        <v>1259</v>
      </c>
      <c r="I479" s="11" t="s">
        <v>691</v>
      </c>
      <c r="J479" s="5" t="s">
        <v>2414</v>
      </c>
    </row>
    <row r="480" spans="2:10" ht="51" x14ac:dyDescent="0.2">
      <c r="B480" s="7" t="s">
        <v>21</v>
      </c>
      <c r="C480" s="8" t="s">
        <v>43</v>
      </c>
      <c r="D480" s="9" t="s">
        <v>107</v>
      </c>
      <c r="E480" s="8" t="s">
        <v>193</v>
      </c>
      <c r="F480" s="9" t="s">
        <v>412</v>
      </c>
      <c r="G480" s="8" t="s">
        <v>692</v>
      </c>
      <c r="H480" s="10" t="s">
        <v>1260</v>
      </c>
      <c r="I480" s="11" t="s">
        <v>692</v>
      </c>
      <c r="J480" s="5" t="s">
        <v>2415</v>
      </c>
    </row>
    <row r="481" spans="2:10" ht="51" x14ac:dyDescent="0.2">
      <c r="B481" s="7" t="s">
        <v>21</v>
      </c>
      <c r="C481" s="8" t="s">
        <v>43</v>
      </c>
      <c r="D481" s="9" t="s">
        <v>107</v>
      </c>
      <c r="E481" s="8" t="s">
        <v>193</v>
      </c>
      <c r="F481" s="9" t="s">
        <v>413</v>
      </c>
      <c r="G481" s="8" t="s">
        <v>693</v>
      </c>
      <c r="H481" s="10" t="s">
        <v>1261</v>
      </c>
      <c r="I481" s="11" t="s">
        <v>693</v>
      </c>
      <c r="J481" s="5" t="s">
        <v>2416</v>
      </c>
    </row>
    <row r="482" spans="2:10" ht="51" x14ac:dyDescent="0.2">
      <c r="B482" s="7" t="s">
        <v>21</v>
      </c>
      <c r="C482" s="8" t="s">
        <v>43</v>
      </c>
      <c r="D482" s="9" t="s">
        <v>108</v>
      </c>
      <c r="E482" s="8" t="s">
        <v>194</v>
      </c>
      <c r="F482" s="9" t="s">
        <v>414</v>
      </c>
      <c r="G482" s="8" t="s">
        <v>694</v>
      </c>
      <c r="H482" s="10" t="s">
        <v>1262</v>
      </c>
      <c r="I482" s="11" t="s">
        <v>1818</v>
      </c>
      <c r="J482" s="5" t="s">
        <v>2417</v>
      </c>
    </row>
    <row r="483" spans="2:10" ht="51" x14ac:dyDescent="0.2">
      <c r="B483" s="7" t="s">
        <v>21</v>
      </c>
      <c r="C483" s="8" t="s">
        <v>43</v>
      </c>
      <c r="D483" s="9" t="s">
        <v>108</v>
      </c>
      <c r="E483" s="8" t="s">
        <v>194</v>
      </c>
      <c r="F483" s="9" t="s">
        <v>415</v>
      </c>
      <c r="G483" s="8" t="s">
        <v>695</v>
      </c>
      <c r="H483" s="10" t="s">
        <v>1263</v>
      </c>
      <c r="I483" s="11" t="s">
        <v>695</v>
      </c>
      <c r="J483" s="5" t="s">
        <v>2418</v>
      </c>
    </row>
    <row r="484" spans="2:10" ht="51" x14ac:dyDescent="0.2">
      <c r="B484" s="7" t="s">
        <v>21</v>
      </c>
      <c r="C484" s="8" t="s">
        <v>43</v>
      </c>
      <c r="D484" s="9" t="s">
        <v>108</v>
      </c>
      <c r="E484" s="8" t="s">
        <v>194</v>
      </c>
      <c r="F484" s="9" t="s">
        <v>416</v>
      </c>
      <c r="G484" s="8" t="s">
        <v>696</v>
      </c>
      <c r="H484" s="10" t="s">
        <v>1264</v>
      </c>
      <c r="I484" s="11" t="s">
        <v>696</v>
      </c>
      <c r="J484" s="5" t="s">
        <v>2419</v>
      </c>
    </row>
    <row r="485" spans="2:10" ht="51" x14ac:dyDescent="0.2">
      <c r="B485" s="7" t="s">
        <v>21</v>
      </c>
      <c r="C485" s="8" t="s">
        <v>43</v>
      </c>
      <c r="D485" s="9" t="s">
        <v>109</v>
      </c>
      <c r="E485" s="8" t="s">
        <v>195</v>
      </c>
      <c r="F485" s="9" t="s">
        <v>417</v>
      </c>
      <c r="G485" s="8" t="s">
        <v>697</v>
      </c>
      <c r="H485" s="10" t="s">
        <v>1265</v>
      </c>
      <c r="I485" s="11" t="s">
        <v>697</v>
      </c>
      <c r="J485" s="5" t="s">
        <v>2420</v>
      </c>
    </row>
    <row r="486" spans="2:10" ht="51" x14ac:dyDescent="0.2">
      <c r="B486" s="7" t="s">
        <v>21</v>
      </c>
      <c r="C486" s="8" t="s">
        <v>43</v>
      </c>
      <c r="D486" s="9" t="s">
        <v>109</v>
      </c>
      <c r="E486" s="8" t="s">
        <v>195</v>
      </c>
      <c r="F486" s="9" t="s">
        <v>418</v>
      </c>
      <c r="G486" s="8" t="s">
        <v>698</v>
      </c>
      <c r="H486" s="10" t="s">
        <v>1266</v>
      </c>
      <c r="I486" s="11" t="s">
        <v>1819</v>
      </c>
      <c r="J486" s="5" t="s">
        <v>2421</v>
      </c>
    </row>
    <row r="487" spans="2:10" ht="51" x14ac:dyDescent="0.2">
      <c r="B487" s="7" t="s">
        <v>21</v>
      </c>
      <c r="C487" s="8" t="s">
        <v>43</v>
      </c>
      <c r="D487" s="9" t="s">
        <v>109</v>
      </c>
      <c r="E487" s="8" t="s">
        <v>195</v>
      </c>
      <c r="F487" s="9" t="s">
        <v>418</v>
      </c>
      <c r="G487" s="8" t="s">
        <v>698</v>
      </c>
      <c r="H487" s="10" t="s">
        <v>1267</v>
      </c>
      <c r="I487" s="11" t="s">
        <v>1820</v>
      </c>
      <c r="J487" s="5" t="s">
        <v>2422</v>
      </c>
    </row>
    <row r="488" spans="2:10" ht="38.25" x14ac:dyDescent="0.2">
      <c r="B488" s="7" t="s">
        <v>22</v>
      </c>
      <c r="C488" s="8" t="s">
        <v>44</v>
      </c>
      <c r="D488" s="9" t="s">
        <v>110</v>
      </c>
      <c r="E488" s="8" t="s">
        <v>196</v>
      </c>
      <c r="F488" s="9" t="s">
        <v>419</v>
      </c>
      <c r="G488" s="8" t="s">
        <v>699</v>
      </c>
      <c r="H488" s="10" t="s">
        <v>1268</v>
      </c>
      <c r="I488" s="11" t="s">
        <v>1821</v>
      </c>
      <c r="J488" s="5" t="s">
        <v>2423</v>
      </c>
    </row>
    <row r="489" spans="2:10" ht="38.25" x14ac:dyDescent="0.2">
      <c r="B489" s="7" t="s">
        <v>22</v>
      </c>
      <c r="C489" s="8" t="s">
        <v>44</v>
      </c>
      <c r="D489" s="9" t="s">
        <v>110</v>
      </c>
      <c r="E489" s="8" t="s">
        <v>196</v>
      </c>
      <c r="F489" s="9" t="s">
        <v>419</v>
      </c>
      <c r="G489" s="8" t="s">
        <v>699</v>
      </c>
      <c r="H489" s="10" t="s">
        <v>1269</v>
      </c>
      <c r="I489" s="11" t="s">
        <v>1822</v>
      </c>
      <c r="J489" s="5" t="s">
        <v>2424</v>
      </c>
    </row>
    <row r="490" spans="2:10" ht="38.25" x14ac:dyDescent="0.2">
      <c r="B490" s="7" t="s">
        <v>22</v>
      </c>
      <c r="C490" s="8" t="s">
        <v>44</v>
      </c>
      <c r="D490" s="9" t="s">
        <v>110</v>
      </c>
      <c r="E490" s="8" t="s">
        <v>196</v>
      </c>
      <c r="F490" s="9" t="s">
        <v>420</v>
      </c>
      <c r="G490" s="8" t="s">
        <v>700</v>
      </c>
      <c r="H490" s="10" t="s">
        <v>1270</v>
      </c>
      <c r="I490" s="11" t="s">
        <v>1823</v>
      </c>
      <c r="J490" s="5" t="s">
        <v>2425</v>
      </c>
    </row>
    <row r="491" spans="2:10" ht="38.25" x14ac:dyDescent="0.2">
      <c r="B491" s="7" t="s">
        <v>22</v>
      </c>
      <c r="C491" s="8" t="s">
        <v>44</v>
      </c>
      <c r="D491" s="9" t="s">
        <v>110</v>
      </c>
      <c r="E491" s="8" t="s">
        <v>196</v>
      </c>
      <c r="F491" s="9" t="s">
        <v>420</v>
      </c>
      <c r="G491" s="8" t="s">
        <v>700</v>
      </c>
      <c r="H491" s="10" t="s">
        <v>1271</v>
      </c>
      <c r="I491" s="11" t="s">
        <v>1824</v>
      </c>
      <c r="J491" s="5" t="s">
        <v>2426</v>
      </c>
    </row>
    <row r="492" spans="2:10" ht="38.25" x14ac:dyDescent="0.2">
      <c r="B492" s="7" t="s">
        <v>22</v>
      </c>
      <c r="C492" s="8" t="s">
        <v>44</v>
      </c>
      <c r="D492" s="9" t="s">
        <v>110</v>
      </c>
      <c r="E492" s="8" t="s">
        <v>196</v>
      </c>
      <c r="F492" s="9" t="s">
        <v>421</v>
      </c>
      <c r="G492" s="8" t="s">
        <v>701</v>
      </c>
      <c r="H492" s="10" t="s">
        <v>1272</v>
      </c>
      <c r="I492" s="11" t="s">
        <v>1825</v>
      </c>
      <c r="J492" s="5" t="s">
        <v>2427</v>
      </c>
    </row>
    <row r="493" spans="2:10" ht="38.25" x14ac:dyDescent="0.2">
      <c r="B493" s="7" t="s">
        <v>22</v>
      </c>
      <c r="C493" s="8" t="s">
        <v>44</v>
      </c>
      <c r="D493" s="9" t="s">
        <v>110</v>
      </c>
      <c r="E493" s="8" t="s">
        <v>196</v>
      </c>
      <c r="F493" s="9" t="s">
        <v>421</v>
      </c>
      <c r="G493" s="8" t="s">
        <v>701</v>
      </c>
      <c r="H493" s="10" t="s">
        <v>1273</v>
      </c>
      <c r="I493" s="11" t="s">
        <v>1826</v>
      </c>
      <c r="J493" s="5" t="s">
        <v>2428</v>
      </c>
    </row>
    <row r="494" spans="2:10" ht="38.25" x14ac:dyDescent="0.2">
      <c r="B494" s="7" t="s">
        <v>22</v>
      </c>
      <c r="C494" s="8" t="s">
        <v>44</v>
      </c>
      <c r="D494" s="9" t="s">
        <v>110</v>
      </c>
      <c r="E494" s="8" t="s">
        <v>196</v>
      </c>
      <c r="F494" s="9" t="s">
        <v>422</v>
      </c>
      <c r="G494" s="8" t="s">
        <v>702</v>
      </c>
      <c r="H494" s="10" t="s">
        <v>1274</v>
      </c>
      <c r="I494" s="11" t="s">
        <v>1827</v>
      </c>
      <c r="J494" s="5" t="s">
        <v>2429</v>
      </c>
    </row>
    <row r="495" spans="2:10" ht="38.25" x14ac:dyDescent="0.2">
      <c r="B495" s="7" t="s">
        <v>22</v>
      </c>
      <c r="C495" s="8" t="s">
        <v>44</v>
      </c>
      <c r="D495" s="9" t="s">
        <v>110</v>
      </c>
      <c r="E495" s="8" t="s">
        <v>196</v>
      </c>
      <c r="F495" s="9" t="s">
        <v>422</v>
      </c>
      <c r="G495" s="8" t="s">
        <v>702</v>
      </c>
      <c r="H495" s="10" t="s">
        <v>1275</v>
      </c>
      <c r="I495" s="11" t="s">
        <v>1828</v>
      </c>
      <c r="J495" s="5" t="s">
        <v>2430</v>
      </c>
    </row>
    <row r="496" spans="2:10" ht="38.25" x14ac:dyDescent="0.2">
      <c r="B496" s="7" t="s">
        <v>22</v>
      </c>
      <c r="C496" s="8" t="s">
        <v>44</v>
      </c>
      <c r="D496" s="9" t="s">
        <v>110</v>
      </c>
      <c r="E496" s="8" t="s">
        <v>196</v>
      </c>
      <c r="F496" s="9" t="s">
        <v>422</v>
      </c>
      <c r="G496" s="8" t="s">
        <v>702</v>
      </c>
      <c r="H496" s="10" t="s">
        <v>1276</v>
      </c>
      <c r="I496" s="11" t="s">
        <v>1829</v>
      </c>
      <c r="J496" s="5" t="s">
        <v>2431</v>
      </c>
    </row>
    <row r="497" spans="2:10" ht="51" x14ac:dyDescent="0.2">
      <c r="B497" s="7" t="s">
        <v>22</v>
      </c>
      <c r="C497" s="8" t="s">
        <v>44</v>
      </c>
      <c r="D497" s="9" t="s">
        <v>111</v>
      </c>
      <c r="E497" s="8" t="s">
        <v>197</v>
      </c>
      <c r="F497" s="9" t="s">
        <v>423</v>
      </c>
      <c r="G497" s="8" t="s">
        <v>703</v>
      </c>
      <c r="H497" s="10" t="s">
        <v>1277</v>
      </c>
      <c r="I497" s="11" t="s">
        <v>1830</v>
      </c>
      <c r="J497" s="5" t="s">
        <v>2432</v>
      </c>
    </row>
    <row r="498" spans="2:10" ht="51" x14ac:dyDescent="0.2">
      <c r="B498" s="7" t="s">
        <v>22</v>
      </c>
      <c r="C498" s="8" t="s">
        <v>44</v>
      </c>
      <c r="D498" s="9" t="s">
        <v>111</v>
      </c>
      <c r="E498" s="8" t="s">
        <v>197</v>
      </c>
      <c r="F498" s="9" t="s">
        <v>423</v>
      </c>
      <c r="G498" s="8" t="s">
        <v>703</v>
      </c>
      <c r="H498" s="10" t="s">
        <v>1278</v>
      </c>
      <c r="I498" s="11" t="s">
        <v>1831</v>
      </c>
      <c r="J498" s="5" t="s">
        <v>2433</v>
      </c>
    </row>
    <row r="499" spans="2:10" ht="51" x14ac:dyDescent="0.2">
      <c r="B499" s="7" t="s">
        <v>22</v>
      </c>
      <c r="C499" s="8" t="s">
        <v>44</v>
      </c>
      <c r="D499" s="9" t="s">
        <v>111</v>
      </c>
      <c r="E499" s="8" t="s">
        <v>197</v>
      </c>
      <c r="F499" s="9" t="s">
        <v>424</v>
      </c>
      <c r="G499" s="8" t="s">
        <v>704</v>
      </c>
      <c r="H499" s="10" t="s">
        <v>1279</v>
      </c>
      <c r="I499" s="11" t="s">
        <v>704</v>
      </c>
      <c r="J499" s="5" t="s">
        <v>2434</v>
      </c>
    </row>
    <row r="500" spans="2:10" ht="51" x14ac:dyDescent="0.2">
      <c r="B500" s="7" t="s">
        <v>22</v>
      </c>
      <c r="C500" s="8" t="s">
        <v>44</v>
      </c>
      <c r="D500" s="9" t="s">
        <v>111</v>
      </c>
      <c r="E500" s="8" t="s">
        <v>197</v>
      </c>
      <c r="F500" s="9" t="s">
        <v>425</v>
      </c>
      <c r="G500" s="8" t="s">
        <v>705</v>
      </c>
      <c r="H500" s="10" t="s">
        <v>1280</v>
      </c>
      <c r="I500" s="11" t="s">
        <v>705</v>
      </c>
      <c r="J500" s="5" t="s">
        <v>2435</v>
      </c>
    </row>
    <row r="501" spans="2:10" ht="38.25" x14ac:dyDescent="0.2">
      <c r="B501" s="7" t="s">
        <v>22</v>
      </c>
      <c r="C501" s="8" t="s">
        <v>44</v>
      </c>
      <c r="D501" s="9" t="s">
        <v>112</v>
      </c>
      <c r="E501" s="8" t="s">
        <v>198</v>
      </c>
      <c r="F501" s="9" t="s">
        <v>426</v>
      </c>
      <c r="G501" s="8" t="s">
        <v>706</v>
      </c>
      <c r="H501" s="10" t="s">
        <v>1281</v>
      </c>
      <c r="I501" s="11" t="s">
        <v>1832</v>
      </c>
      <c r="J501" s="5" t="s">
        <v>2436</v>
      </c>
    </row>
    <row r="502" spans="2:10" ht="38.25" x14ac:dyDescent="0.2">
      <c r="B502" s="7" t="s">
        <v>22</v>
      </c>
      <c r="C502" s="8" t="s">
        <v>44</v>
      </c>
      <c r="D502" s="9" t="s">
        <v>112</v>
      </c>
      <c r="E502" s="8" t="s">
        <v>198</v>
      </c>
      <c r="F502" s="9" t="s">
        <v>426</v>
      </c>
      <c r="G502" s="8" t="s">
        <v>706</v>
      </c>
      <c r="H502" s="10" t="s">
        <v>1282</v>
      </c>
      <c r="I502" s="11" t="s">
        <v>1833</v>
      </c>
      <c r="J502" s="5" t="s">
        <v>2437</v>
      </c>
    </row>
    <row r="503" spans="2:10" ht="38.25" x14ac:dyDescent="0.2">
      <c r="B503" s="7" t="s">
        <v>22</v>
      </c>
      <c r="C503" s="8" t="s">
        <v>44</v>
      </c>
      <c r="D503" s="9" t="s">
        <v>112</v>
      </c>
      <c r="E503" s="8" t="s">
        <v>198</v>
      </c>
      <c r="F503" s="9" t="s">
        <v>426</v>
      </c>
      <c r="G503" s="8" t="s">
        <v>706</v>
      </c>
      <c r="H503" s="10" t="s">
        <v>1283</v>
      </c>
      <c r="I503" s="11" t="s">
        <v>1834</v>
      </c>
      <c r="J503" s="5" t="s">
        <v>2438</v>
      </c>
    </row>
    <row r="504" spans="2:10" ht="38.25" x14ac:dyDescent="0.2">
      <c r="B504" s="7" t="s">
        <v>22</v>
      </c>
      <c r="C504" s="8" t="s">
        <v>44</v>
      </c>
      <c r="D504" s="9" t="s">
        <v>112</v>
      </c>
      <c r="E504" s="8" t="s">
        <v>198</v>
      </c>
      <c r="F504" s="9" t="s">
        <v>427</v>
      </c>
      <c r="G504" s="8" t="s">
        <v>707</v>
      </c>
      <c r="H504" s="10" t="s">
        <v>1284</v>
      </c>
      <c r="I504" s="11" t="s">
        <v>1835</v>
      </c>
      <c r="J504" s="5" t="s">
        <v>2439</v>
      </c>
    </row>
    <row r="505" spans="2:10" ht="38.25" x14ac:dyDescent="0.2">
      <c r="B505" s="7" t="s">
        <v>22</v>
      </c>
      <c r="C505" s="8" t="s">
        <v>44</v>
      </c>
      <c r="D505" s="9" t="s">
        <v>112</v>
      </c>
      <c r="E505" s="8" t="s">
        <v>198</v>
      </c>
      <c r="F505" s="9" t="s">
        <v>427</v>
      </c>
      <c r="G505" s="8" t="s">
        <v>707</v>
      </c>
      <c r="H505" s="10" t="s">
        <v>1285</v>
      </c>
      <c r="I505" s="11" t="s">
        <v>1836</v>
      </c>
      <c r="J505" s="5" t="s">
        <v>2440</v>
      </c>
    </row>
    <row r="506" spans="2:10" ht="38.25" x14ac:dyDescent="0.2">
      <c r="B506" s="7" t="s">
        <v>22</v>
      </c>
      <c r="C506" s="8" t="s">
        <v>44</v>
      </c>
      <c r="D506" s="9" t="s">
        <v>112</v>
      </c>
      <c r="E506" s="8" t="s">
        <v>198</v>
      </c>
      <c r="F506" s="9" t="s">
        <v>427</v>
      </c>
      <c r="G506" s="8" t="s">
        <v>707</v>
      </c>
      <c r="H506" s="10" t="s">
        <v>1286</v>
      </c>
      <c r="I506" s="11" t="s">
        <v>1837</v>
      </c>
      <c r="J506" s="5" t="s">
        <v>2441</v>
      </c>
    </row>
    <row r="507" spans="2:10" ht="38.25" x14ac:dyDescent="0.2">
      <c r="B507" s="7" t="s">
        <v>22</v>
      </c>
      <c r="C507" s="8" t="s">
        <v>44</v>
      </c>
      <c r="D507" s="9" t="s">
        <v>112</v>
      </c>
      <c r="E507" s="8" t="s">
        <v>198</v>
      </c>
      <c r="F507" s="9" t="s">
        <v>428</v>
      </c>
      <c r="G507" s="8" t="s">
        <v>708</v>
      </c>
      <c r="H507" s="10" t="s">
        <v>1287</v>
      </c>
      <c r="I507" s="11" t="s">
        <v>708</v>
      </c>
      <c r="J507" s="5" t="s">
        <v>2442</v>
      </c>
    </row>
    <row r="508" spans="2:10" ht="38.25" x14ac:dyDescent="0.2">
      <c r="B508" s="7" t="s">
        <v>23</v>
      </c>
      <c r="C508" s="8" t="s">
        <v>45</v>
      </c>
      <c r="D508" s="9" t="s">
        <v>113</v>
      </c>
      <c r="E508" s="8" t="s">
        <v>45</v>
      </c>
      <c r="F508" s="9" t="s">
        <v>429</v>
      </c>
      <c r="G508" s="8" t="s">
        <v>709</v>
      </c>
      <c r="H508" s="10" t="s">
        <v>1288</v>
      </c>
      <c r="I508" s="11" t="s">
        <v>1838</v>
      </c>
      <c r="J508" s="5" t="s">
        <v>2443</v>
      </c>
    </row>
    <row r="509" spans="2:10" ht="38.25" x14ac:dyDescent="0.2">
      <c r="B509" s="7" t="s">
        <v>23</v>
      </c>
      <c r="C509" s="8" t="s">
        <v>45</v>
      </c>
      <c r="D509" s="9" t="s">
        <v>113</v>
      </c>
      <c r="E509" s="8" t="s">
        <v>45</v>
      </c>
      <c r="F509" s="9" t="s">
        <v>429</v>
      </c>
      <c r="G509" s="8" t="s">
        <v>709</v>
      </c>
      <c r="H509" s="10" t="s">
        <v>1289</v>
      </c>
      <c r="I509" s="11" t="s">
        <v>1839</v>
      </c>
      <c r="J509" s="5" t="s">
        <v>2444</v>
      </c>
    </row>
    <row r="510" spans="2:10" ht="25.5" x14ac:dyDescent="0.2">
      <c r="B510" s="7" t="s">
        <v>23</v>
      </c>
      <c r="C510" s="8" t="s">
        <v>45</v>
      </c>
      <c r="D510" s="9" t="s">
        <v>113</v>
      </c>
      <c r="E510" s="8" t="s">
        <v>45</v>
      </c>
      <c r="F510" s="9" t="s">
        <v>430</v>
      </c>
      <c r="G510" s="8" t="s">
        <v>710</v>
      </c>
      <c r="H510" s="10" t="s">
        <v>1290</v>
      </c>
      <c r="I510" s="11" t="s">
        <v>710</v>
      </c>
      <c r="J510" s="5" t="s">
        <v>2445</v>
      </c>
    </row>
    <row r="511" spans="2:10" ht="25.5" x14ac:dyDescent="0.2">
      <c r="B511" s="7" t="s">
        <v>23</v>
      </c>
      <c r="C511" s="8" t="s">
        <v>45</v>
      </c>
      <c r="D511" s="9" t="s">
        <v>113</v>
      </c>
      <c r="E511" s="8" t="s">
        <v>45</v>
      </c>
      <c r="F511" s="9" t="s">
        <v>431</v>
      </c>
      <c r="G511" s="8" t="s">
        <v>711</v>
      </c>
      <c r="H511" s="10" t="s">
        <v>1291</v>
      </c>
      <c r="I511" s="11" t="s">
        <v>1840</v>
      </c>
      <c r="J511" s="5" t="s">
        <v>2446</v>
      </c>
    </row>
    <row r="512" spans="2:10" ht="25.5" x14ac:dyDescent="0.2">
      <c r="B512" s="7" t="s">
        <v>23</v>
      </c>
      <c r="C512" s="8" t="s">
        <v>45</v>
      </c>
      <c r="D512" s="9" t="s">
        <v>113</v>
      </c>
      <c r="E512" s="8" t="s">
        <v>45</v>
      </c>
      <c r="F512" s="9" t="s">
        <v>431</v>
      </c>
      <c r="G512" s="8" t="s">
        <v>711</v>
      </c>
      <c r="H512" s="10" t="s">
        <v>1292</v>
      </c>
      <c r="I512" s="11" t="s">
        <v>1841</v>
      </c>
      <c r="J512" s="5" t="s">
        <v>2447</v>
      </c>
    </row>
    <row r="513" spans="2:10" ht="25.5" x14ac:dyDescent="0.2">
      <c r="B513" s="7" t="s">
        <v>24</v>
      </c>
      <c r="C513" s="8" t="s">
        <v>46</v>
      </c>
      <c r="D513" s="9" t="s">
        <v>114</v>
      </c>
      <c r="E513" s="8" t="s">
        <v>199</v>
      </c>
      <c r="F513" s="9" t="s">
        <v>432</v>
      </c>
      <c r="G513" s="8" t="s">
        <v>712</v>
      </c>
      <c r="H513" s="10" t="s">
        <v>1293</v>
      </c>
      <c r="I513" s="11" t="s">
        <v>712</v>
      </c>
      <c r="J513" s="5" t="s">
        <v>2448</v>
      </c>
    </row>
    <row r="514" spans="2:10" ht="38.25" x14ac:dyDescent="0.2">
      <c r="B514" s="7" t="s">
        <v>24</v>
      </c>
      <c r="C514" s="8" t="s">
        <v>46</v>
      </c>
      <c r="D514" s="9" t="s">
        <v>114</v>
      </c>
      <c r="E514" s="8" t="s">
        <v>199</v>
      </c>
      <c r="F514" s="9" t="s">
        <v>433</v>
      </c>
      <c r="G514" s="8" t="s">
        <v>713</v>
      </c>
      <c r="H514" s="10" t="s">
        <v>1294</v>
      </c>
      <c r="I514" s="11" t="s">
        <v>713</v>
      </c>
      <c r="J514" s="5" t="s">
        <v>2449</v>
      </c>
    </row>
    <row r="515" spans="2:10" ht="63.75" x14ac:dyDescent="0.2">
      <c r="B515" s="7" t="s">
        <v>24</v>
      </c>
      <c r="C515" s="8" t="s">
        <v>46</v>
      </c>
      <c r="D515" s="9" t="s">
        <v>115</v>
      </c>
      <c r="E515" s="8" t="s">
        <v>200</v>
      </c>
      <c r="F515" s="9" t="s">
        <v>434</v>
      </c>
      <c r="G515" s="8" t="s">
        <v>714</v>
      </c>
      <c r="H515" s="10" t="s">
        <v>1295</v>
      </c>
      <c r="I515" s="11" t="s">
        <v>714</v>
      </c>
      <c r="J515" s="5" t="s">
        <v>2450</v>
      </c>
    </row>
    <row r="516" spans="2:10" ht="63.75" x14ac:dyDescent="0.2">
      <c r="B516" s="7" t="s">
        <v>24</v>
      </c>
      <c r="C516" s="8" t="s">
        <v>46</v>
      </c>
      <c r="D516" s="9" t="s">
        <v>115</v>
      </c>
      <c r="E516" s="8" t="s">
        <v>200</v>
      </c>
      <c r="F516" s="9" t="s">
        <v>435</v>
      </c>
      <c r="G516" s="8" t="s">
        <v>715</v>
      </c>
      <c r="H516" s="10" t="s">
        <v>1296</v>
      </c>
      <c r="I516" s="11" t="s">
        <v>715</v>
      </c>
      <c r="J516" s="5" t="s">
        <v>2451</v>
      </c>
    </row>
    <row r="517" spans="2:10" ht="38.25" x14ac:dyDescent="0.2">
      <c r="B517" s="7" t="s">
        <v>24</v>
      </c>
      <c r="C517" s="8" t="s">
        <v>46</v>
      </c>
      <c r="D517" s="9" t="s">
        <v>116</v>
      </c>
      <c r="E517" s="8" t="s">
        <v>201</v>
      </c>
      <c r="F517" s="9" t="s">
        <v>436</v>
      </c>
      <c r="G517" s="8" t="s">
        <v>716</v>
      </c>
      <c r="H517" s="10" t="s">
        <v>1297</v>
      </c>
      <c r="I517" s="11" t="s">
        <v>1842</v>
      </c>
      <c r="J517" s="5" t="s">
        <v>2452</v>
      </c>
    </row>
    <row r="518" spans="2:10" ht="38.25" x14ac:dyDescent="0.2">
      <c r="B518" s="7" t="s">
        <v>24</v>
      </c>
      <c r="C518" s="8" t="s">
        <v>46</v>
      </c>
      <c r="D518" s="9" t="s">
        <v>116</v>
      </c>
      <c r="E518" s="8" t="s">
        <v>201</v>
      </c>
      <c r="F518" s="9" t="s">
        <v>436</v>
      </c>
      <c r="G518" s="8" t="s">
        <v>716</v>
      </c>
      <c r="H518" s="10" t="s">
        <v>1298</v>
      </c>
      <c r="I518" s="11" t="s">
        <v>1843</v>
      </c>
      <c r="J518" s="5" t="s">
        <v>2453</v>
      </c>
    </row>
    <row r="519" spans="2:10" ht="38.25" x14ac:dyDescent="0.2">
      <c r="B519" s="7" t="s">
        <v>24</v>
      </c>
      <c r="C519" s="8" t="s">
        <v>46</v>
      </c>
      <c r="D519" s="9" t="s">
        <v>116</v>
      </c>
      <c r="E519" s="8" t="s">
        <v>201</v>
      </c>
      <c r="F519" s="9" t="s">
        <v>437</v>
      </c>
      <c r="G519" s="8" t="s">
        <v>717</v>
      </c>
      <c r="H519" s="10" t="s">
        <v>1299</v>
      </c>
      <c r="I519" s="11" t="s">
        <v>717</v>
      </c>
      <c r="J519" s="5" t="s">
        <v>2454</v>
      </c>
    </row>
    <row r="520" spans="2:10" ht="25.5" x14ac:dyDescent="0.2">
      <c r="B520" s="7" t="s">
        <v>24</v>
      </c>
      <c r="C520" s="8" t="s">
        <v>46</v>
      </c>
      <c r="D520" s="9" t="s">
        <v>117</v>
      </c>
      <c r="E520" s="8" t="s">
        <v>202</v>
      </c>
      <c r="F520" s="9" t="s">
        <v>438</v>
      </c>
      <c r="G520" s="8" t="s">
        <v>718</v>
      </c>
      <c r="H520" s="10" t="s">
        <v>1300</v>
      </c>
      <c r="I520" s="11" t="s">
        <v>718</v>
      </c>
      <c r="J520" s="5" t="s">
        <v>2455</v>
      </c>
    </row>
    <row r="521" spans="2:10" ht="25.5" x14ac:dyDescent="0.2">
      <c r="B521" s="7" t="s">
        <v>24</v>
      </c>
      <c r="C521" s="8" t="s">
        <v>46</v>
      </c>
      <c r="D521" s="9" t="s">
        <v>117</v>
      </c>
      <c r="E521" s="8" t="s">
        <v>202</v>
      </c>
      <c r="F521" s="9" t="s">
        <v>439</v>
      </c>
      <c r="G521" s="8" t="s">
        <v>719</v>
      </c>
      <c r="H521" s="10" t="s">
        <v>1301</v>
      </c>
      <c r="I521" s="11" t="s">
        <v>719</v>
      </c>
      <c r="J521" s="5" t="s">
        <v>2456</v>
      </c>
    </row>
    <row r="522" spans="2:10" ht="25.5" x14ac:dyDescent="0.2">
      <c r="B522" s="7" t="s">
        <v>24</v>
      </c>
      <c r="C522" s="8" t="s">
        <v>46</v>
      </c>
      <c r="D522" s="9" t="s">
        <v>118</v>
      </c>
      <c r="E522" s="8" t="s">
        <v>203</v>
      </c>
      <c r="F522" s="9" t="s">
        <v>440</v>
      </c>
      <c r="G522" s="8" t="s">
        <v>720</v>
      </c>
      <c r="H522" s="10" t="s">
        <v>1302</v>
      </c>
      <c r="I522" s="11" t="s">
        <v>1844</v>
      </c>
      <c r="J522" s="5" t="s">
        <v>2457</v>
      </c>
    </row>
    <row r="523" spans="2:10" ht="25.5" x14ac:dyDescent="0.2">
      <c r="B523" s="7" t="s">
        <v>24</v>
      </c>
      <c r="C523" s="8" t="s">
        <v>46</v>
      </c>
      <c r="D523" s="9" t="s">
        <v>118</v>
      </c>
      <c r="E523" s="8" t="s">
        <v>203</v>
      </c>
      <c r="F523" s="9" t="s">
        <v>440</v>
      </c>
      <c r="G523" s="8" t="s">
        <v>720</v>
      </c>
      <c r="H523" s="10" t="s">
        <v>1303</v>
      </c>
      <c r="I523" s="11" t="s">
        <v>1845</v>
      </c>
      <c r="J523" s="5" t="s">
        <v>2458</v>
      </c>
    </row>
    <row r="524" spans="2:10" ht="25.5" x14ac:dyDescent="0.2">
      <c r="B524" s="7" t="s">
        <v>24</v>
      </c>
      <c r="C524" s="8" t="s">
        <v>46</v>
      </c>
      <c r="D524" s="9" t="s">
        <v>118</v>
      </c>
      <c r="E524" s="8" t="s">
        <v>203</v>
      </c>
      <c r="F524" s="9" t="s">
        <v>441</v>
      </c>
      <c r="G524" s="8" t="s">
        <v>721</v>
      </c>
      <c r="H524" s="10" t="s">
        <v>1304</v>
      </c>
      <c r="I524" s="11" t="s">
        <v>721</v>
      </c>
      <c r="J524" s="5" t="s">
        <v>2459</v>
      </c>
    </row>
    <row r="525" spans="2:10" ht="25.5" x14ac:dyDescent="0.2">
      <c r="B525" s="7" t="s">
        <v>24</v>
      </c>
      <c r="C525" s="8" t="s">
        <v>46</v>
      </c>
      <c r="D525" s="9" t="s">
        <v>118</v>
      </c>
      <c r="E525" s="8" t="s">
        <v>203</v>
      </c>
      <c r="F525" s="9" t="s">
        <v>442</v>
      </c>
      <c r="G525" s="8" t="s">
        <v>722</v>
      </c>
      <c r="H525" s="10" t="s">
        <v>1305</v>
      </c>
      <c r="I525" s="11" t="s">
        <v>722</v>
      </c>
      <c r="J525" s="5" t="s">
        <v>2460</v>
      </c>
    </row>
    <row r="526" spans="2:10" ht="25.5" x14ac:dyDescent="0.2">
      <c r="B526" s="7" t="s">
        <v>24</v>
      </c>
      <c r="C526" s="8" t="s">
        <v>46</v>
      </c>
      <c r="D526" s="9" t="s">
        <v>119</v>
      </c>
      <c r="E526" s="8" t="s">
        <v>204</v>
      </c>
      <c r="F526" s="9" t="s">
        <v>443</v>
      </c>
      <c r="G526" s="8" t="s">
        <v>723</v>
      </c>
      <c r="H526" s="10" t="s">
        <v>1306</v>
      </c>
      <c r="I526" s="11" t="s">
        <v>1846</v>
      </c>
      <c r="J526" s="5" t="s">
        <v>2461</v>
      </c>
    </row>
    <row r="527" spans="2:10" ht="25.5" x14ac:dyDescent="0.2">
      <c r="B527" s="7" t="s">
        <v>24</v>
      </c>
      <c r="C527" s="8" t="s">
        <v>46</v>
      </c>
      <c r="D527" s="9" t="s">
        <v>119</v>
      </c>
      <c r="E527" s="8" t="s">
        <v>204</v>
      </c>
      <c r="F527" s="9" t="s">
        <v>443</v>
      </c>
      <c r="G527" s="8" t="s">
        <v>723</v>
      </c>
      <c r="H527" s="10" t="s">
        <v>1307</v>
      </c>
      <c r="I527" s="11" t="s">
        <v>1847</v>
      </c>
      <c r="J527" s="5" t="s">
        <v>2462</v>
      </c>
    </row>
    <row r="528" spans="2:10" ht="25.5" x14ac:dyDescent="0.2">
      <c r="B528" s="7" t="s">
        <v>24</v>
      </c>
      <c r="C528" s="8" t="s">
        <v>46</v>
      </c>
      <c r="D528" s="9" t="s">
        <v>119</v>
      </c>
      <c r="E528" s="8" t="s">
        <v>204</v>
      </c>
      <c r="F528" s="9" t="s">
        <v>443</v>
      </c>
      <c r="G528" s="8" t="s">
        <v>723</v>
      </c>
      <c r="H528" s="10" t="s">
        <v>1308</v>
      </c>
      <c r="I528" s="11" t="s">
        <v>1848</v>
      </c>
      <c r="J528" s="5" t="s">
        <v>2463</v>
      </c>
    </row>
    <row r="529" spans="2:10" ht="25.5" x14ac:dyDescent="0.2">
      <c r="B529" s="7" t="s">
        <v>24</v>
      </c>
      <c r="C529" s="8" t="s">
        <v>46</v>
      </c>
      <c r="D529" s="9" t="s">
        <v>119</v>
      </c>
      <c r="E529" s="8" t="s">
        <v>204</v>
      </c>
      <c r="F529" s="9" t="s">
        <v>443</v>
      </c>
      <c r="G529" s="8" t="s">
        <v>723</v>
      </c>
      <c r="H529" s="10" t="s">
        <v>1309</v>
      </c>
      <c r="I529" s="11" t="s">
        <v>1849</v>
      </c>
      <c r="J529" s="5" t="s">
        <v>2464</v>
      </c>
    </row>
    <row r="530" spans="2:10" ht="25.5" x14ac:dyDescent="0.2">
      <c r="B530" s="7" t="s">
        <v>24</v>
      </c>
      <c r="C530" s="8" t="s">
        <v>46</v>
      </c>
      <c r="D530" s="9" t="s">
        <v>119</v>
      </c>
      <c r="E530" s="8" t="s">
        <v>204</v>
      </c>
      <c r="F530" s="9" t="s">
        <v>444</v>
      </c>
      <c r="G530" s="8" t="s">
        <v>724</v>
      </c>
      <c r="H530" s="10" t="s">
        <v>1310</v>
      </c>
      <c r="I530" s="11" t="s">
        <v>724</v>
      </c>
      <c r="J530" s="5" t="s">
        <v>2465</v>
      </c>
    </row>
    <row r="531" spans="2:10" ht="25.5" x14ac:dyDescent="0.2">
      <c r="B531" s="7" t="s">
        <v>24</v>
      </c>
      <c r="C531" s="8" t="s">
        <v>46</v>
      </c>
      <c r="D531" s="9" t="s">
        <v>119</v>
      </c>
      <c r="E531" s="8" t="s">
        <v>204</v>
      </c>
      <c r="F531" s="9" t="s">
        <v>445</v>
      </c>
      <c r="G531" s="8" t="s">
        <v>725</v>
      </c>
      <c r="H531" s="10" t="s">
        <v>1311</v>
      </c>
      <c r="I531" s="11" t="s">
        <v>725</v>
      </c>
      <c r="J531" s="5" t="s">
        <v>2466</v>
      </c>
    </row>
    <row r="532" spans="2:10" ht="25.5" x14ac:dyDescent="0.2">
      <c r="B532" s="7" t="s">
        <v>24</v>
      </c>
      <c r="C532" s="8" t="s">
        <v>46</v>
      </c>
      <c r="D532" s="9" t="s">
        <v>119</v>
      </c>
      <c r="E532" s="8" t="s">
        <v>204</v>
      </c>
      <c r="F532" s="9" t="s">
        <v>446</v>
      </c>
      <c r="G532" s="8" t="s">
        <v>726</v>
      </c>
      <c r="H532" s="10" t="s">
        <v>1312</v>
      </c>
      <c r="I532" s="11" t="s">
        <v>1850</v>
      </c>
      <c r="J532" s="5" t="s">
        <v>2467</v>
      </c>
    </row>
    <row r="533" spans="2:10" ht="25.5" x14ac:dyDescent="0.2">
      <c r="B533" s="7" t="s">
        <v>24</v>
      </c>
      <c r="C533" s="8" t="s">
        <v>46</v>
      </c>
      <c r="D533" s="9" t="s">
        <v>119</v>
      </c>
      <c r="E533" s="8" t="s">
        <v>204</v>
      </c>
      <c r="F533" s="9" t="s">
        <v>446</v>
      </c>
      <c r="G533" s="8" t="s">
        <v>726</v>
      </c>
      <c r="H533" s="10" t="s">
        <v>1313</v>
      </c>
      <c r="I533" s="11" t="s">
        <v>726</v>
      </c>
      <c r="J533" s="5" t="s">
        <v>2468</v>
      </c>
    </row>
    <row r="534" spans="2:10" ht="25.5" x14ac:dyDescent="0.2">
      <c r="B534" s="7" t="s">
        <v>24</v>
      </c>
      <c r="C534" s="8" t="s">
        <v>46</v>
      </c>
      <c r="D534" s="9" t="s">
        <v>120</v>
      </c>
      <c r="E534" s="8" t="s">
        <v>205</v>
      </c>
      <c r="F534" s="9" t="s">
        <v>447</v>
      </c>
      <c r="G534" s="8" t="s">
        <v>205</v>
      </c>
      <c r="H534" s="10" t="s">
        <v>1314</v>
      </c>
      <c r="I534" s="11" t="s">
        <v>205</v>
      </c>
      <c r="J534" s="5" t="s">
        <v>2469</v>
      </c>
    </row>
    <row r="535" spans="2:10" ht="38.25" x14ac:dyDescent="0.2">
      <c r="B535" s="7" t="s">
        <v>25</v>
      </c>
      <c r="C535" s="8" t="s">
        <v>47</v>
      </c>
      <c r="D535" s="9" t="s">
        <v>121</v>
      </c>
      <c r="E535" s="8" t="s">
        <v>206</v>
      </c>
      <c r="F535" s="9" t="s">
        <v>448</v>
      </c>
      <c r="G535" s="8" t="s">
        <v>727</v>
      </c>
      <c r="H535" s="10" t="s">
        <v>1315</v>
      </c>
      <c r="I535" s="11" t="s">
        <v>1851</v>
      </c>
      <c r="J535" s="5" t="s">
        <v>2470</v>
      </c>
    </row>
    <row r="536" spans="2:10" ht="38.25" x14ac:dyDescent="0.2">
      <c r="B536" s="7" t="s">
        <v>25</v>
      </c>
      <c r="C536" s="8" t="s">
        <v>47</v>
      </c>
      <c r="D536" s="9" t="s">
        <v>121</v>
      </c>
      <c r="E536" s="8" t="s">
        <v>206</v>
      </c>
      <c r="F536" s="9" t="s">
        <v>448</v>
      </c>
      <c r="G536" s="8" t="s">
        <v>727</v>
      </c>
      <c r="H536" s="10" t="s">
        <v>1316</v>
      </c>
      <c r="I536" s="11" t="s">
        <v>1852</v>
      </c>
      <c r="J536" s="5" t="s">
        <v>2471</v>
      </c>
    </row>
    <row r="537" spans="2:10" ht="38.25" x14ac:dyDescent="0.2">
      <c r="B537" s="7" t="s">
        <v>25</v>
      </c>
      <c r="C537" s="8" t="s">
        <v>47</v>
      </c>
      <c r="D537" s="9" t="s">
        <v>121</v>
      </c>
      <c r="E537" s="8" t="s">
        <v>206</v>
      </c>
      <c r="F537" s="9" t="s">
        <v>449</v>
      </c>
      <c r="G537" s="8" t="s">
        <v>728</v>
      </c>
      <c r="H537" s="10" t="s">
        <v>1317</v>
      </c>
      <c r="I537" s="11" t="s">
        <v>1853</v>
      </c>
      <c r="J537" s="5" t="s">
        <v>2472</v>
      </c>
    </row>
    <row r="538" spans="2:10" ht="38.25" x14ac:dyDescent="0.2">
      <c r="B538" s="7" t="s">
        <v>25</v>
      </c>
      <c r="C538" s="8" t="s">
        <v>47</v>
      </c>
      <c r="D538" s="9" t="s">
        <v>121</v>
      </c>
      <c r="E538" s="8" t="s">
        <v>206</v>
      </c>
      <c r="F538" s="9" t="s">
        <v>449</v>
      </c>
      <c r="G538" s="8" t="s">
        <v>728</v>
      </c>
      <c r="H538" s="10" t="s">
        <v>1318</v>
      </c>
      <c r="I538" s="11" t="s">
        <v>1854</v>
      </c>
      <c r="J538" s="5" t="s">
        <v>2473</v>
      </c>
    </row>
    <row r="539" spans="2:10" ht="38.25" x14ac:dyDescent="0.2">
      <c r="B539" s="7" t="s">
        <v>25</v>
      </c>
      <c r="C539" s="8" t="s">
        <v>47</v>
      </c>
      <c r="D539" s="9" t="s">
        <v>121</v>
      </c>
      <c r="E539" s="8" t="s">
        <v>206</v>
      </c>
      <c r="F539" s="9" t="s">
        <v>450</v>
      </c>
      <c r="G539" s="8" t="s">
        <v>729</v>
      </c>
      <c r="H539" s="10" t="s">
        <v>1319</v>
      </c>
      <c r="I539" s="11" t="s">
        <v>1855</v>
      </c>
      <c r="J539" s="5" t="s">
        <v>2474</v>
      </c>
    </row>
    <row r="540" spans="2:10" ht="38.25" x14ac:dyDescent="0.2">
      <c r="B540" s="7" t="s">
        <v>25</v>
      </c>
      <c r="C540" s="8" t="s">
        <v>47</v>
      </c>
      <c r="D540" s="9" t="s">
        <v>121</v>
      </c>
      <c r="E540" s="8" t="s">
        <v>206</v>
      </c>
      <c r="F540" s="9" t="s">
        <v>450</v>
      </c>
      <c r="G540" s="8" t="s">
        <v>729</v>
      </c>
      <c r="H540" s="10" t="s">
        <v>1320</v>
      </c>
      <c r="I540" s="11" t="s">
        <v>1856</v>
      </c>
      <c r="J540" s="5" t="s">
        <v>2475</v>
      </c>
    </row>
    <row r="541" spans="2:10" ht="38.25" x14ac:dyDescent="0.2">
      <c r="B541" s="7" t="s">
        <v>25</v>
      </c>
      <c r="C541" s="8" t="s">
        <v>47</v>
      </c>
      <c r="D541" s="9" t="s">
        <v>121</v>
      </c>
      <c r="E541" s="8" t="s">
        <v>206</v>
      </c>
      <c r="F541" s="9" t="s">
        <v>450</v>
      </c>
      <c r="G541" s="8" t="s">
        <v>729</v>
      </c>
      <c r="H541" s="10" t="s">
        <v>1321</v>
      </c>
      <c r="I541" s="11" t="s">
        <v>1857</v>
      </c>
      <c r="J541" s="5" t="s">
        <v>2476</v>
      </c>
    </row>
    <row r="542" spans="2:10" ht="38.25" x14ac:dyDescent="0.2">
      <c r="B542" s="7" t="s">
        <v>25</v>
      </c>
      <c r="C542" s="8" t="s">
        <v>47</v>
      </c>
      <c r="D542" s="9" t="s">
        <v>121</v>
      </c>
      <c r="E542" s="8" t="s">
        <v>206</v>
      </c>
      <c r="F542" s="9" t="s">
        <v>450</v>
      </c>
      <c r="G542" s="8" t="s">
        <v>729</v>
      </c>
      <c r="H542" s="10" t="s">
        <v>1322</v>
      </c>
      <c r="I542" s="11" t="s">
        <v>1858</v>
      </c>
      <c r="J542" s="5" t="s">
        <v>2477</v>
      </c>
    </row>
    <row r="543" spans="2:10" ht="38.25" x14ac:dyDescent="0.2">
      <c r="B543" s="7" t="s">
        <v>25</v>
      </c>
      <c r="C543" s="8" t="s">
        <v>47</v>
      </c>
      <c r="D543" s="9" t="s">
        <v>121</v>
      </c>
      <c r="E543" s="8" t="s">
        <v>206</v>
      </c>
      <c r="F543" s="9" t="s">
        <v>450</v>
      </c>
      <c r="G543" s="8" t="s">
        <v>729</v>
      </c>
      <c r="H543" s="10" t="s">
        <v>1323</v>
      </c>
      <c r="I543" s="11" t="s">
        <v>1859</v>
      </c>
      <c r="J543" s="5" t="s">
        <v>2478</v>
      </c>
    </row>
    <row r="544" spans="2:10" ht="38.25" x14ac:dyDescent="0.2">
      <c r="B544" s="7" t="s">
        <v>25</v>
      </c>
      <c r="C544" s="8" t="s">
        <v>47</v>
      </c>
      <c r="D544" s="9" t="s">
        <v>121</v>
      </c>
      <c r="E544" s="8" t="s">
        <v>206</v>
      </c>
      <c r="F544" s="9" t="s">
        <v>450</v>
      </c>
      <c r="G544" s="8" t="s">
        <v>729</v>
      </c>
      <c r="H544" s="10" t="s">
        <v>1324</v>
      </c>
      <c r="I544" s="11" t="s">
        <v>1860</v>
      </c>
      <c r="J544" s="5" t="s">
        <v>2479</v>
      </c>
    </row>
    <row r="545" spans="2:10" ht="38.25" x14ac:dyDescent="0.2">
      <c r="B545" s="7" t="s">
        <v>25</v>
      </c>
      <c r="C545" s="8" t="s">
        <v>47</v>
      </c>
      <c r="D545" s="9" t="s">
        <v>121</v>
      </c>
      <c r="E545" s="8" t="s">
        <v>206</v>
      </c>
      <c r="F545" s="9" t="s">
        <v>451</v>
      </c>
      <c r="G545" s="8" t="s">
        <v>730</v>
      </c>
      <c r="H545" s="10" t="s">
        <v>1325</v>
      </c>
      <c r="I545" s="11" t="s">
        <v>730</v>
      </c>
      <c r="J545" s="5" t="s">
        <v>2480</v>
      </c>
    </row>
    <row r="546" spans="2:10" ht="51" x14ac:dyDescent="0.2">
      <c r="B546" s="7" t="s">
        <v>25</v>
      </c>
      <c r="C546" s="8" t="s">
        <v>47</v>
      </c>
      <c r="D546" s="9" t="s">
        <v>121</v>
      </c>
      <c r="E546" s="8" t="s">
        <v>206</v>
      </c>
      <c r="F546" s="9" t="s">
        <v>452</v>
      </c>
      <c r="G546" s="8" t="s">
        <v>731</v>
      </c>
      <c r="H546" s="10" t="s">
        <v>1326</v>
      </c>
      <c r="I546" s="11" t="s">
        <v>1861</v>
      </c>
      <c r="J546" s="5" t="s">
        <v>2481</v>
      </c>
    </row>
    <row r="547" spans="2:10" ht="51" x14ac:dyDescent="0.2">
      <c r="B547" s="7" t="s">
        <v>25</v>
      </c>
      <c r="C547" s="8" t="s">
        <v>47</v>
      </c>
      <c r="D547" s="9" t="s">
        <v>121</v>
      </c>
      <c r="E547" s="8" t="s">
        <v>206</v>
      </c>
      <c r="F547" s="9" t="s">
        <v>452</v>
      </c>
      <c r="G547" s="8" t="s">
        <v>731</v>
      </c>
      <c r="H547" s="10" t="s">
        <v>1327</v>
      </c>
      <c r="I547" s="11" t="s">
        <v>1862</v>
      </c>
      <c r="J547" s="5" t="s">
        <v>2482</v>
      </c>
    </row>
    <row r="548" spans="2:10" ht="38.25" x14ac:dyDescent="0.2">
      <c r="B548" s="7" t="s">
        <v>25</v>
      </c>
      <c r="C548" s="8" t="s">
        <v>47</v>
      </c>
      <c r="D548" s="9" t="s">
        <v>122</v>
      </c>
      <c r="E548" s="8" t="s">
        <v>207</v>
      </c>
      <c r="F548" s="9" t="s">
        <v>453</v>
      </c>
      <c r="G548" s="8" t="s">
        <v>732</v>
      </c>
      <c r="H548" s="10" t="s">
        <v>1328</v>
      </c>
      <c r="I548" s="11" t="s">
        <v>732</v>
      </c>
      <c r="J548" s="5" t="s">
        <v>2483</v>
      </c>
    </row>
    <row r="549" spans="2:10" ht="38.25" x14ac:dyDescent="0.2">
      <c r="B549" s="7" t="s">
        <v>25</v>
      </c>
      <c r="C549" s="8" t="s">
        <v>47</v>
      </c>
      <c r="D549" s="9" t="s">
        <v>122</v>
      </c>
      <c r="E549" s="8" t="s">
        <v>207</v>
      </c>
      <c r="F549" s="9" t="s">
        <v>454</v>
      </c>
      <c r="G549" s="8" t="s">
        <v>733</v>
      </c>
      <c r="H549" s="10" t="s">
        <v>1329</v>
      </c>
      <c r="I549" s="11" t="s">
        <v>733</v>
      </c>
      <c r="J549" s="5" t="s">
        <v>2484</v>
      </c>
    </row>
    <row r="550" spans="2:10" ht="38.25" x14ac:dyDescent="0.2">
      <c r="B550" s="7" t="s">
        <v>25</v>
      </c>
      <c r="C550" s="8" t="s">
        <v>47</v>
      </c>
      <c r="D550" s="9" t="s">
        <v>123</v>
      </c>
      <c r="E550" s="8" t="s">
        <v>208</v>
      </c>
      <c r="F550" s="9" t="s">
        <v>455</v>
      </c>
      <c r="G550" s="8" t="s">
        <v>734</v>
      </c>
      <c r="H550" s="10" t="s">
        <v>1330</v>
      </c>
      <c r="I550" s="11" t="s">
        <v>1863</v>
      </c>
      <c r="J550" s="5" t="s">
        <v>2485</v>
      </c>
    </row>
    <row r="551" spans="2:10" ht="38.25" x14ac:dyDescent="0.2">
      <c r="B551" s="7" t="s">
        <v>25</v>
      </c>
      <c r="C551" s="8" t="s">
        <v>47</v>
      </c>
      <c r="D551" s="9" t="s">
        <v>123</v>
      </c>
      <c r="E551" s="8" t="s">
        <v>208</v>
      </c>
      <c r="F551" s="9" t="s">
        <v>455</v>
      </c>
      <c r="G551" s="8" t="s">
        <v>734</v>
      </c>
      <c r="H551" s="10" t="s">
        <v>1331</v>
      </c>
      <c r="I551" s="11" t="s">
        <v>1864</v>
      </c>
      <c r="J551" s="5" t="s">
        <v>2486</v>
      </c>
    </row>
    <row r="552" spans="2:10" ht="38.25" x14ac:dyDescent="0.2">
      <c r="B552" s="7" t="s">
        <v>25</v>
      </c>
      <c r="C552" s="8" t="s">
        <v>47</v>
      </c>
      <c r="D552" s="9" t="s">
        <v>123</v>
      </c>
      <c r="E552" s="8" t="s">
        <v>208</v>
      </c>
      <c r="F552" s="9" t="s">
        <v>456</v>
      </c>
      <c r="G552" s="8" t="s">
        <v>735</v>
      </c>
      <c r="H552" s="10" t="s">
        <v>1332</v>
      </c>
      <c r="I552" s="11" t="s">
        <v>735</v>
      </c>
      <c r="J552" s="5" t="s">
        <v>2487</v>
      </c>
    </row>
    <row r="553" spans="2:10" ht="38.25" x14ac:dyDescent="0.2">
      <c r="B553" s="7" t="s">
        <v>25</v>
      </c>
      <c r="C553" s="8" t="s">
        <v>47</v>
      </c>
      <c r="D553" s="9" t="s">
        <v>124</v>
      </c>
      <c r="E553" s="8" t="s">
        <v>209</v>
      </c>
      <c r="F553" s="9" t="s">
        <v>457</v>
      </c>
      <c r="G553" s="8" t="s">
        <v>209</v>
      </c>
      <c r="H553" s="10" t="s">
        <v>1333</v>
      </c>
      <c r="I553" s="11" t="s">
        <v>1865</v>
      </c>
      <c r="J553" s="5" t="s">
        <v>2488</v>
      </c>
    </row>
    <row r="554" spans="2:10" ht="38.25" x14ac:dyDescent="0.2">
      <c r="B554" s="7" t="s">
        <v>25</v>
      </c>
      <c r="C554" s="8" t="s">
        <v>47</v>
      </c>
      <c r="D554" s="9" t="s">
        <v>124</v>
      </c>
      <c r="E554" s="8" t="s">
        <v>209</v>
      </c>
      <c r="F554" s="9" t="s">
        <v>457</v>
      </c>
      <c r="G554" s="8" t="s">
        <v>209</v>
      </c>
      <c r="H554" s="10" t="s">
        <v>1334</v>
      </c>
      <c r="I554" s="11" t="s">
        <v>1866</v>
      </c>
      <c r="J554" s="5" t="s">
        <v>2489</v>
      </c>
    </row>
    <row r="555" spans="2:10" ht="38.25" x14ac:dyDescent="0.2">
      <c r="B555" s="7" t="s">
        <v>25</v>
      </c>
      <c r="C555" s="8" t="s">
        <v>47</v>
      </c>
      <c r="D555" s="9" t="s">
        <v>125</v>
      </c>
      <c r="E555" s="8" t="s">
        <v>210</v>
      </c>
      <c r="F555" s="9" t="s">
        <v>458</v>
      </c>
      <c r="G555" s="8" t="s">
        <v>736</v>
      </c>
      <c r="H555" s="10" t="s">
        <v>1335</v>
      </c>
      <c r="I555" s="11" t="s">
        <v>736</v>
      </c>
      <c r="J555" s="5" t="s">
        <v>2490</v>
      </c>
    </row>
    <row r="556" spans="2:10" ht="38.25" x14ac:dyDescent="0.2">
      <c r="B556" s="7" t="s">
        <v>25</v>
      </c>
      <c r="C556" s="8" t="s">
        <v>47</v>
      </c>
      <c r="D556" s="9" t="s">
        <v>125</v>
      </c>
      <c r="E556" s="8" t="s">
        <v>210</v>
      </c>
      <c r="F556" s="9" t="s">
        <v>459</v>
      </c>
      <c r="G556" s="8" t="s">
        <v>737</v>
      </c>
      <c r="H556" s="10" t="s">
        <v>1336</v>
      </c>
      <c r="I556" s="11" t="s">
        <v>1867</v>
      </c>
      <c r="J556" s="5" t="s">
        <v>2491</v>
      </c>
    </row>
    <row r="557" spans="2:10" ht="38.25" x14ac:dyDescent="0.2">
      <c r="B557" s="7" t="s">
        <v>25</v>
      </c>
      <c r="C557" s="8" t="s">
        <v>47</v>
      </c>
      <c r="D557" s="9" t="s">
        <v>125</v>
      </c>
      <c r="E557" s="8" t="s">
        <v>210</v>
      </c>
      <c r="F557" s="9" t="s">
        <v>459</v>
      </c>
      <c r="G557" s="8" t="s">
        <v>737</v>
      </c>
      <c r="H557" s="10" t="s">
        <v>1337</v>
      </c>
      <c r="I557" s="11" t="s">
        <v>1868</v>
      </c>
      <c r="J557" s="5" t="s">
        <v>2492</v>
      </c>
    </row>
    <row r="558" spans="2:10" ht="38.25" x14ac:dyDescent="0.2">
      <c r="B558" s="7" t="s">
        <v>25</v>
      </c>
      <c r="C558" s="8" t="s">
        <v>47</v>
      </c>
      <c r="D558" s="9" t="s">
        <v>125</v>
      </c>
      <c r="E558" s="8" t="s">
        <v>210</v>
      </c>
      <c r="F558" s="9" t="s">
        <v>459</v>
      </c>
      <c r="G558" s="8" t="s">
        <v>737</v>
      </c>
      <c r="H558" s="10" t="s">
        <v>1338</v>
      </c>
      <c r="I558" s="11" t="s">
        <v>1869</v>
      </c>
      <c r="J558" s="5" t="s">
        <v>2493</v>
      </c>
    </row>
    <row r="559" spans="2:10" ht="38.25" x14ac:dyDescent="0.2">
      <c r="B559" s="7" t="s">
        <v>25</v>
      </c>
      <c r="C559" s="8" t="s">
        <v>47</v>
      </c>
      <c r="D559" s="9" t="s">
        <v>125</v>
      </c>
      <c r="E559" s="8" t="s">
        <v>210</v>
      </c>
      <c r="F559" s="9" t="s">
        <v>460</v>
      </c>
      <c r="G559" s="8" t="s">
        <v>738</v>
      </c>
      <c r="H559" s="10" t="s">
        <v>1339</v>
      </c>
      <c r="I559" s="11" t="s">
        <v>738</v>
      </c>
      <c r="J559" s="5" t="s">
        <v>2494</v>
      </c>
    </row>
    <row r="560" spans="2:10" ht="38.25" x14ac:dyDescent="0.2">
      <c r="B560" s="7" t="s">
        <v>25</v>
      </c>
      <c r="C560" s="8" t="s">
        <v>47</v>
      </c>
      <c r="D560" s="9" t="s">
        <v>126</v>
      </c>
      <c r="E560" s="8" t="s">
        <v>211</v>
      </c>
      <c r="F560" s="9" t="s">
        <v>461</v>
      </c>
      <c r="G560" s="8" t="s">
        <v>739</v>
      </c>
      <c r="H560" s="10" t="s">
        <v>1340</v>
      </c>
      <c r="I560" s="11" t="s">
        <v>739</v>
      </c>
      <c r="J560" s="5" t="s">
        <v>2495</v>
      </c>
    </row>
    <row r="561" spans="2:10" ht="38.25" x14ac:dyDescent="0.2">
      <c r="B561" s="7" t="s">
        <v>25</v>
      </c>
      <c r="C561" s="8" t="s">
        <v>47</v>
      </c>
      <c r="D561" s="9" t="s">
        <v>126</v>
      </c>
      <c r="E561" s="8" t="s">
        <v>211</v>
      </c>
      <c r="F561" s="9" t="s">
        <v>462</v>
      </c>
      <c r="G561" s="8" t="s">
        <v>740</v>
      </c>
      <c r="H561" s="10" t="s">
        <v>1341</v>
      </c>
      <c r="I561" s="11" t="s">
        <v>740</v>
      </c>
      <c r="J561" s="5" t="s">
        <v>2496</v>
      </c>
    </row>
    <row r="562" spans="2:10" ht="38.25" x14ac:dyDescent="0.2">
      <c r="B562" s="7" t="s">
        <v>25</v>
      </c>
      <c r="C562" s="8" t="s">
        <v>47</v>
      </c>
      <c r="D562" s="9" t="s">
        <v>126</v>
      </c>
      <c r="E562" s="8" t="s">
        <v>211</v>
      </c>
      <c r="F562" s="9" t="s">
        <v>463</v>
      </c>
      <c r="G562" s="8" t="s">
        <v>741</v>
      </c>
      <c r="H562" s="10" t="s">
        <v>1342</v>
      </c>
      <c r="I562" s="11" t="s">
        <v>741</v>
      </c>
      <c r="J562" s="5" t="s">
        <v>2497</v>
      </c>
    </row>
    <row r="563" spans="2:10" ht="38.25" x14ac:dyDescent="0.2">
      <c r="B563" s="7" t="s">
        <v>25</v>
      </c>
      <c r="C563" s="8" t="s">
        <v>47</v>
      </c>
      <c r="D563" s="9" t="s">
        <v>126</v>
      </c>
      <c r="E563" s="8" t="s">
        <v>211</v>
      </c>
      <c r="F563" s="9" t="s">
        <v>464</v>
      </c>
      <c r="G563" s="8" t="s">
        <v>742</v>
      </c>
      <c r="H563" s="10" t="s">
        <v>1343</v>
      </c>
      <c r="I563" s="11" t="s">
        <v>742</v>
      </c>
      <c r="J563" s="5" t="s">
        <v>2498</v>
      </c>
    </row>
    <row r="564" spans="2:10" ht="38.25" x14ac:dyDescent="0.2">
      <c r="B564" s="7" t="s">
        <v>25</v>
      </c>
      <c r="C564" s="8" t="s">
        <v>47</v>
      </c>
      <c r="D564" s="9" t="s">
        <v>126</v>
      </c>
      <c r="E564" s="8" t="s">
        <v>211</v>
      </c>
      <c r="F564" s="9" t="s">
        <v>465</v>
      </c>
      <c r="G564" s="8" t="s">
        <v>743</v>
      </c>
      <c r="H564" s="10" t="s">
        <v>1344</v>
      </c>
      <c r="I564" s="11" t="s">
        <v>1870</v>
      </c>
      <c r="J564" s="5" t="s">
        <v>2499</v>
      </c>
    </row>
    <row r="565" spans="2:10" ht="38.25" x14ac:dyDescent="0.2">
      <c r="B565" s="7" t="s">
        <v>25</v>
      </c>
      <c r="C565" s="8" t="s">
        <v>47</v>
      </c>
      <c r="D565" s="9" t="s">
        <v>126</v>
      </c>
      <c r="E565" s="8" t="s">
        <v>211</v>
      </c>
      <c r="F565" s="9" t="s">
        <v>465</v>
      </c>
      <c r="G565" s="8" t="s">
        <v>743</v>
      </c>
      <c r="H565" s="10" t="s">
        <v>1345</v>
      </c>
      <c r="I565" s="11" t="s">
        <v>1871</v>
      </c>
      <c r="J565" s="5" t="s">
        <v>2500</v>
      </c>
    </row>
    <row r="566" spans="2:10" ht="38.25" x14ac:dyDescent="0.2">
      <c r="B566" s="7" t="s">
        <v>25</v>
      </c>
      <c r="C566" s="8" t="s">
        <v>47</v>
      </c>
      <c r="D566" s="9" t="s">
        <v>126</v>
      </c>
      <c r="E566" s="8" t="s">
        <v>211</v>
      </c>
      <c r="F566" s="9" t="s">
        <v>465</v>
      </c>
      <c r="G566" s="8" t="s">
        <v>743</v>
      </c>
      <c r="H566" s="10" t="s">
        <v>1346</v>
      </c>
      <c r="I566" s="11" t="s">
        <v>1872</v>
      </c>
      <c r="J566" s="5" t="s">
        <v>2501</v>
      </c>
    </row>
    <row r="567" spans="2:10" ht="38.25" x14ac:dyDescent="0.2">
      <c r="B567" s="7" t="s">
        <v>26</v>
      </c>
      <c r="C567" s="8" t="s">
        <v>48</v>
      </c>
      <c r="D567" s="9" t="s">
        <v>127</v>
      </c>
      <c r="E567" s="8" t="s">
        <v>48</v>
      </c>
      <c r="F567" s="9" t="s">
        <v>466</v>
      </c>
      <c r="G567" s="8" t="s">
        <v>744</v>
      </c>
      <c r="H567" s="10" t="s">
        <v>1347</v>
      </c>
      <c r="I567" s="11" t="s">
        <v>1873</v>
      </c>
      <c r="J567" s="5" t="s">
        <v>2502</v>
      </c>
    </row>
    <row r="568" spans="2:10" ht="38.25" x14ac:dyDescent="0.2">
      <c r="B568" s="7" t="s">
        <v>26</v>
      </c>
      <c r="C568" s="8" t="s">
        <v>48</v>
      </c>
      <c r="D568" s="9" t="s">
        <v>127</v>
      </c>
      <c r="E568" s="8" t="s">
        <v>48</v>
      </c>
      <c r="F568" s="9" t="s">
        <v>466</v>
      </c>
      <c r="G568" s="8" t="s">
        <v>744</v>
      </c>
      <c r="H568" s="10" t="s">
        <v>1348</v>
      </c>
      <c r="I568" s="11" t="s">
        <v>1874</v>
      </c>
      <c r="J568" s="5" t="s">
        <v>2503</v>
      </c>
    </row>
    <row r="569" spans="2:10" ht="38.25" x14ac:dyDescent="0.2">
      <c r="B569" s="7" t="s">
        <v>26</v>
      </c>
      <c r="C569" s="8" t="s">
        <v>48</v>
      </c>
      <c r="D569" s="9" t="s">
        <v>127</v>
      </c>
      <c r="E569" s="8" t="s">
        <v>48</v>
      </c>
      <c r="F569" s="9" t="s">
        <v>466</v>
      </c>
      <c r="G569" s="8" t="s">
        <v>744</v>
      </c>
      <c r="H569" s="10" t="s">
        <v>1349</v>
      </c>
      <c r="I569" s="11" t="s">
        <v>1875</v>
      </c>
      <c r="J569" s="5" t="s">
        <v>2504</v>
      </c>
    </row>
    <row r="570" spans="2:10" ht="38.25" x14ac:dyDescent="0.2">
      <c r="B570" s="7" t="s">
        <v>26</v>
      </c>
      <c r="C570" s="8" t="s">
        <v>48</v>
      </c>
      <c r="D570" s="9" t="s">
        <v>127</v>
      </c>
      <c r="E570" s="8" t="s">
        <v>48</v>
      </c>
      <c r="F570" s="9" t="s">
        <v>467</v>
      </c>
      <c r="G570" s="8" t="s">
        <v>745</v>
      </c>
      <c r="H570" s="10" t="s">
        <v>1350</v>
      </c>
      <c r="I570" s="11" t="s">
        <v>1876</v>
      </c>
      <c r="J570" s="5" t="s">
        <v>2505</v>
      </c>
    </row>
    <row r="571" spans="2:10" ht="38.25" x14ac:dyDescent="0.2">
      <c r="B571" s="7" t="s">
        <v>26</v>
      </c>
      <c r="C571" s="8" t="s">
        <v>48</v>
      </c>
      <c r="D571" s="9" t="s">
        <v>127</v>
      </c>
      <c r="E571" s="8" t="s">
        <v>48</v>
      </c>
      <c r="F571" s="9" t="s">
        <v>467</v>
      </c>
      <c r="G571" s="8" t="s">
        <v>745</v>
      </c>
      <c r="H571" s="10" t="s">
        <v>1351</v>
      </c>
      <c r="I571" s="11" t="s">
        <v>1877</v>
      </c>
      <c r="J571" s="5" t="s">
        <v>2506</v>
      </c>
    </row>
    <row r="572" spans="2:10" ht="38.25" x14ac:dyDescent="0.2">
      <c r="B572" s="7" t="s">
        <v>26</v>
      </c>
      <c r="C572" s="8" t="s">
        <v>48</v>
      </c>
      <c r="D572" s="9" t="s">
        <v>127</v>
      </c>
      <c r="E572" s="8" t="s">
        <v>48</v>
      </c>
      <c r="F572" s="9" t="s">
        <v>467</v>
      </c>
      <c r="G572" s="8" t="s">
        <v>745</v>
      </c>
      <c r="H572" s="10" t="s">
        <v>1352</v>
      </c>
      <c r="I572" s="11" t="s">
        <v>1878</v>
      </c>
      <c r="J572" s="5" t="s">
        <v>2507</v>
      </c>
    </row>
    <row r="573" spans="2:10" ht="38.25" x14ac:dyDescent="0.2">
      <c r="B573" s="7" t="s">
        <v>26</v>
      </c>
      <c r="C573" s="8" t="s">
        <v>48</v>
      </c>
      <c r="D573" s="9" t="s">
        <v>127</v>
      </c>
      <c r="E573" s="8" t="s">
        <v>48</v>
      </c>
      <c r="F573" s="9" t="s">
        <v>467</v>
      </c>
      <c r="G573" s="8" t="s">
        <v>745</v>
      </c>
      <c r="H573" s="10" t="s">
        <v>1353</v>
      </c>
      <c r="I573" s="11" t="s">
        <v>1879</v>
      </c>
      <c r="J573" s="5" t="s">
        <v>2508</v>
      </c>
    </row>
    <row r="574" spans="2:10" ht="38.25" x14ac:dyDescent="0.2">
      <c r="B574" s="7" t="s">
        <v>26</v>
      </c>
      <c r="C574" s="8" t="s">
        <v>48</v>
      </c>
      <c r="D574" s="9" t="s">
        <v>127</v>
      </c>
      <c r="E574" s="8" t="s">
        <v>48</v>
      </c>
      <c r="F574" s="9" t="s">
        <v>467</v>
      </c>
      <c r="G574" s="8" t="s">
        <v>745</v>
      </c>
      <c r="H574" s="10" t="s">
        <v>1354</v>
      </c>
      <c r="I574" s="11" t="s">
        <v>1880</v>
      </c>
      <c r="J574" s="5" t="s">
        <v>2509</v>
      </c>
    </row>
    <row r="575" spans="2:10" ht="38.25" x14ac:dyDescent="0.2">
      <c r="B575" s="7" t="s">
        <v>26</v>
      </c>
      <c r="C575" s="8" t="s">
        <v>48</v>
      </c>
      <c r="D575" s="9" t="s">
        <v>127</v>
      </c>
      <c r="E575" s="8" t="s">
        <v>48</v>
      </c>
      <c r="F575" s="9" t="s">
        <v>468</v>
      </c>
      <c r="G575" s="8" t="s">
        <v>746</v>
      </c>
      <c r="H575" s="10" t="s">
        <v>1355</v>
      </c>
      <c r="I575" s="11" t="s">
        <v>746</v>
      </c>
      <c r="J575" s="5" t="s">
        <v>2510</v>
      </c>
    </row>
    <row r="576" spans="2:10" x14ac:dyDescent="0.2">
      <c r="B576" s="7" t="s">
        <v>27</v>
      </c>
      <c r="C576" s="8" t="s">
        <v>49</v>
      </c>
      <c r="D576" s="9" t="s">
        <v>128</v>
      </c>
      <c r="E576" s="8" t="s">
        <v>49</v>
      </c>
      <c r="F576" s="9" t="s">
        <v>469</v>
      </c>
      <c r="G576" s="8" t="s">
        <v>747</v>
      </c>
      <c r="H576" s="10" t="s">
        <v>1356</v>
      </c>
      <c r="I576" s="11" t="s">
        <v>747</v>
      </c>
      <c r="J576" s="5" t="s">
        <v>2511</v>
      </c>
    </row>
    <row r="577" spans="2:10" x14ac:dyDescent="0.2">
      <c r="B577" s="7" t="s">
        <v>27</v>
      </c>
      <c r="C577" s="8" t="s">
        <v>49</v>
      </c>
      <c r="D577" s="9" t="s">
        <v>128</v>
      </c>
      <c r="E577" s="8" t="s">
        <v>49</v>
      </c>
      <c r="F577" s="9" t="s">
        <v>470</v>
      </c>
      <c r="G577" s="8" t="s">
        <v>748</v>
      </c>
      <c r="H577" s="10" t="s">
        <v>1357</v>
      </c>
      <c r="I577" s="11" t="s">
        <v>748</v>
      </c>
      <c r="J577" s="5" t="s">
        <v>2512</v>
      </c>
    </row>
    <row r="578" spans="2:10" x14ac:dyDescent="0.2">
      <c r="B578" s="7" t="s">
        <v>27</v>
      </c>
      <c r="C578" s="8" t="s">
        <v>49</v>
      </c>
      <c r="D578" s="9" t="s">
        <v>128</v>
      </c>
      <c r="E578" s="8" t="s">
        <v>49</v>
      </c>
      <c r="F578" s="9" t="s">
        <v>471</v>
      </c>
      <c r="G578" s="8" t="s">
        <v>749</v>
      </c>
      <c r="H578" s="10" t="s">
        <v>1358</v>
      </c>
      <c r="I578" s="11" t="s">
        <v>1881</v>
      </c>
      <c r="J578" s="5" t="s">
        <v>2513</v>
      </c>
    </row>
    <row r="579" spans="2:10" x14ac:dyDescent="0.2">
      <c r="B579" s="7" t="s">
        <v>27</v>
      </c>
      <c r="C579" s="8" t="s">
        <v>49</v>
      </c>
      <c r="D579" s="9" t="s">
        <v>128</v>
      </c>
      <c r="E579" s="8" t="s">
        <v>49</v>
      </c>
      <c r="F579" s="9" t="s">
        <v>471</v>
      </c>
      <c r="G579" s="8" t="s">
        <v>749</v>
      </c>
      <c r="H579" s="10" t="s">
        <v>1359</v>
      </c>
      <c r="I579" s="11" t="s">
        <v>1882</v>
      </c>
      <c r="J579" s="5" t="s">
        <v>2514</v>
      </c>
    </row>
    <row r="580" spans="2:10" x14ac:dyDescent="0.2">
      <c r="B580" s="7" t="s">
        <v>27</v>
      </c>
      <c r="C580" s="8" t="s">
        <v>49</v>
      </c>
      <c r="D580" s="9" t="s">
        <v>128</v>
      </c>
      <c r="E580" s="8" t="s">
        <v>49</v>
      </c>
      <c r="F580" s="9" t="s">
        <v>471</v>
      </c>
      <c r="G580" s="8" t="s">
        <v>749</v>
      </c>
      <c r="H580" s="10" t="s">
        <v>1360</v>
      </c>
      <c r="I580" s="11" t="s">
        <v>1883</v>
      </c>
      <c r="J580" s="5" t="s">
        <v>2515</v>
      </c>
    </row>
    <row r="581" spans="2:10" x14ac:dyDescent="0.2">
      <c r="B581" s="7" t="s">
        <v>27</v>
      </c>
      <c r="C581" s="8" t="s">
        <v>49</v>
      </c>
      <c r="D581" s="9" t="s">
        <v>128</v>
      </c>
      <c r="E581" s="8" t="s">
        <v>49</v>
      </c>
      <c r="F581" s="9" t="s">
        <v>472</v>
      </c>
      <c r="G581" s="8" t="s">
        <v>750</v>
      </c>
      <c r="H581" s="10" t="s">
        <v>1361</v>
      </c>
      <c r="I581" s="11" t="s">
        <v>1884</v>
      </c>
      <c r="J581" s="5" t="s">
        <v>2516</v>
      </c>
    </row>
    <row r="582" spans="2:10" x14ac:dyDescent="0.2">
      <c r="B582" s="7" t="s">
        <v>27</v>
      </c>
      <c r="C582" s="8" t="s">
        <v>49</v>
      </c>
      <c r="D582" s="9" t="s">
        <v>128</v>
      </c>
      <c r="E582" s="8" t="s">
        <v>49</v>
      </c>
      <c r="F582" s="9" t="s">
        <v>473</v>
      </c>
      <c r="G582" s="8" t="s">
        <v>751</v>
      </c>
      <c r="H582" s="10" t="s">
        <v>1362</v>
      </c>
      <c r="I582" s="11" t="s">
        <v>1885</v>
      </c>
      <c r="J582" s="5" t="s">
        <v>2517</v>
      </c>
    </row>
    <row r="583" spans="2:10" ht="25.5" x14ac:dyDescent="0.2">
      <c r="B583" s="7" t="s">
        <v>27</v>
      </c>
      <c r="C583" s="8" t="s">
        <v>49</v>
      </c>
      <c r="D583" s="9" t="s">
        <v>128</v>
      </c>
      <c r="E583" s="8" t="s">
        <v>49</v>
      </c>
      <c r="F583" s="9" t="s">
        <v>473</v>
      </c>
      <c r="G583" s="8" t="s">
        <v>751</v>
      </c>
      <c r="H583" s="10" t="s">
        <v>1363</v>
      </c>
      <c r="I583" s="11" t="s">
        <v>1886</v>
      </c>
      <c r="J583" s="5" t="s">
        <v>2518</v>
      </c>
    </row>
    <row r="584" spans="2:10" x14ac:dyDescent="0.2">
      <c r="B584" s="7" t="s">
        <v>27</v>
      </c>
      <c r="C584" s="8" t="s">
        <v>49</v>
      </c>
      <c r="D584" s="9" t="s">
        <v>128</v>
      </c>
      <c r="E584" s="8" t="s">
        <v>49</v>
      </c>
      <c r="F584" s="9" t="s">
        <v>473</v>
      </c>
      <c r="G584" s="8" t="s">
        <v>751</v>
      </c>
      <c r="H584" s="10" t="s">
        <v>1364</v>
      </c>
      <c r="I584" s="11" t="s">
        <v>1887</v>
      </c>
      <c r="J584" s="5" t="s">
        <v>2519</v>
      </c>
    </row>
    <row r="585" spans="2:10" x14ac:dyDescent="0.2">
      <c r="B585" s="7" t="s">
        <v>27</v>
      </c>
      <c r="C585" s="8" t="s">
        <v>49</v>
      </c>
      <c r="D585" s="9" t="s">
        <v>128</v>
      </c>
      <c r="E585" s="8" t="s">
        <v>49</v>
      </c>
      <c r="F585" s="9" t="s">
        <v>473</v>
      </c>
      <c r="G585" s="8" t="s">
        <v>751</v>
      </c>
      <c r="H585" s="10" t="s">
        <v>1365</v>
      </c>
      <c r="I585" s="11" t="s">
        <v>1888</v>
      </c>
      <c r="J585" s="5" t="s">
        <v>2520</v>
      </c>
    </row>
    <row r="586" spans="2:10" ht="25.5" x14ac:dyDescent="0.2">
      <c r="B586" s="7" t="s">
        <v>27</v>
      </c>
      <c r="C586" s="8" t="s">
        <v>49</v>
      </c>
      <c r="D586" s="9" t="s">
        <v>128</v>
      </c>
      <c r="E586" s="8" t="s">
        <v>49</v>
      </c>
      <c r="F586" s="9" t="s">
        <v>474</v>
      </c>
      <c r="G586" s="8" t="s">
        <v>752</v>
      </c>
      <c r="H586" s="10" t="s">
        <v>1366</v>
      </c>
      <c r="I586" s="11" t="s">
        <v>1889</v>
      </c>
      <c r="J586" s="5" t="s">
        <v>2521</v>
      </c>
    </row>
    <row r="587" spans="2:10" ht="25.5" x14ac:dyDescent="0.2">
      <c r="B587" s="7" t="s">
        <v>27</v>
      </c>
      <c r="C587" s="8" t="s">
        <v>49</v>
      </c>
      <c r="D587" s="9" t="s">
        <v>128</v>
      </c>
      <c r="E587" s="8" t="s">
        <v>49</v>
      </c>
      <c r="F587" s="9" t="s">
        <v>474</v>
      </c>
      <c r="G587" s="8" t="s">
        <v>752</v>
      </c>
      <c r="H587" s="10" t="s">
        <v>1367</v>
      </c>
      <c r="I587" s="11" t="s">
        <v>752</v>
      </c>
      <c r="J587" s="5" t="s">
        <v>2522</v>
      </c>
    </row>
    <row r="588" spans="2:10" ht="25.5" x14ac:dyDescent="0.2">
      <c r="B588" s="7" t="s">
        <v>28</v>
      </c>
      <c r="C588" s="8" t="s">
        <v>50</v>
      </c>
      <c r="D588" s="9" t="s">
        <v>129</v>
      </c>
      <c r="E588" s="8" t="s">
        <v>212</v>
      </c>
      <c r="F588" s="9" t="s">
        <v>475</v>
      </c>
      <c r="G588" s="8" t="s">
        <v>753</v>
      </c>
      <c r="H588" s="10" t="s">
        <v>1368</v>
      </c>
      <c r="I588" s="11" t="s">
        <v>753</v>
      </c>
      <c r="J588" s="5" t="s">
        <v>2523</v>
      </c>
    </row>
    <row r="589" spans="2:10" ht="25.5" x14ac:dyDescent="0.2">
      <c r="B589" s="7" t="s">
        <v>28</v>
      </c>
      <c r="C589" s="8" t="s">
        <v>50</v>
      </c>
      <c r="D589" s="9" t="s">
        <v>129</v>
      </c>
      <c r="E589" s="8" t="s">
        <v>212</v>
      </c>
      <c r="F589" s="9" t="s">
        <v>476</v>
      </c>
      <c r="G589" s="8" t="s">
        <v>754</v>
      </c>
      <c r="H589" s="10" t="s">
        <v>1369</v>
      </c>
      <c r="I589" s="11" t="s">
        <v>1890</v>
      </c>
      <c r="J589" s="5" t="s">
        <v>2524</v>
      </c>
    </row>
    <row r="590" spans="2:10" ht="25.5" x14ac:dyDescent="0.2">
      <c r="B590" s="7" t="s">
        <v>28</v>
      </c>
      <c r="C590" s="8" t="s">
        <v>50</v>
      </c>
      <c r="D590" s="9" t="s">
        <v>129</v>
      </c>
      <c r="E590" s="8" t="s">
        <v>212</v>
      </c>
      <c r="F590" s="9" t="s">
        <v>476</v>
      </c>
      <c r="G590" s="8" t="s">
        <v>754</v>
      </c>
      <c r="H590" s="10" t="s">
        <v>1370</v>
      </c>
      <c r="I590" s="11" t="s">
        <v>1891</v>
      </c>
      <c r="J590" s="5" t="s">
        <v>2525</v>
      </c>
    </row>
    <row r="591" spans="2:10" ht="25.5" x14ac:dyDescent="0.2">
      <c r="B591" s="7" t="s">
        <v>28</v>
      </c>
      <c r="C591" s="8" t="s">
        <v>50</v>
      </c>
      <c r="D591" s="9" t="s">
        <v>129</v>
      </c>
      <c r="E591" s="8" t="s">
        <v>212</v>
      </c>
      <c r="F591" s="9" t="s">
        <v>476</v>
      </c>
      <c r="G591" s="8" t="s">
        <v>754</v>
      </c>
      <c r="H591" s="10" t="s">
        <v>1371</v>
      </c>
      <c r="I591" s="11" t="s">
        <v>1892</v>
      </c>
      <c r="J591" s="5" t="s">
        <v>2526</v>
      </c>
    </row>
    <row r="592" spans="2:10" ht="25.5" x14ac:dyDescent="0.2">
      <c r="B592" s="7" t="s">
        <v>28</v>
      </c>
      <c r="C592" s="8" t="s">
        <v>50</v>
      </c>
      <c r="D592" s="9" t="s">
        <v>129</v>
      </c>
      <c r="E592" s="8" t="s">
        <v>212</v>
      </c>
      <c r="F592" s="9" t="s">
        <v>477</v>
      </c>
      <c r="G592" s="8" t="s">
        <v>755</v>
      </c>
      <c r="H592" s="10" t="s">
        <v>1372</v>
      </c>
      <c r="I592" s="11" t="s">
        <v>1893</v>
      </c>
      <c r="J592" s="5" t="s">
        <v>2527</v>
      </c>
    </row>
    <row r="593" spans="2:10" ht="25.5" x14ac:dyDescent="0.2">
      <c r="B593" s="7" t="s">
        <v>28</v>
      </c>
      <c r="C593" s="8" t="s">
        <v>50</v>
      </c>
      <c r="D593" s="9" t="s">
        <v>129</v>
      </c>
      <c r="E593" s="8" t="s">
        <v>212</v>
      </c>
      <c r="F593" s="9" t="s">
        <v>477</v>
      </c>
      <c r="G593" s="8" t="s">
        <v>755</v>
      </c>
      <c r="H593" s="10" t="s">
        <v>1373</v>
      </c>
      <c r="I593" s="11" t="s">
        <v>1894</v>
      </c>
      <c r="J593" s="5" t="s">
        <v>2528</v>
      </c>
    </row>
    <row r="594" spans="2:10" ht="25.5" x14ac:dyDescent="0.2">
      <c r="B594" s="7" t="s">
        <v>28</v>
      </c>
      <c r="C594" s="8" t="s">
        <v>50</v>
      </c>
      <c r="D594" s="9" t="s">
        <v>129</v>
      </c>
      <c r="E594" s="8" t="s">
        <v>212</v>
      </c>
      <c r="F594" s="9" t="s">
        <v>477</v>
      </c>
      <c r="G594" s="8" t="s">
        <v>755</v>
      </c>
      <c r="H594" s="10" t="s">
        <v>1374</v>
      </c>
      <c r="I594" s="11" t="s">
        <v>1895</v>
      </c>
      <c r="J594" s="5" t="s">
        <v>2529</v>
      </c>
    </row>
    <row r="595" spans="2:10" ht="25.5" x14ac:dyDescent="0.2">
      <c r="B595" s="7" t="s">
        <v>28</v>
      </c>
      <c r="C595" s="8" t="s">
        <v>50</v>
      </c>
      <c r="D595" s="9" t="s">
        <v>129</v>
      </c>
      <c r="E595" s="8" t="s">
        <v>212</v>
      </c>
      <c r="F595" s="9" t="s">
        <v>477</v>
      </c>
      <c r="G595" s="8" t="s">
        <v>755</v>
      </c>
      <c r="H595" s="10" t="s">
        <v>1375</v>
      </c>
      <c r="I595" s="11" t="s">
        <v>1896</v>
      </c>
      <c r="J595" s="5" t="s">
        <v>2530</v>
      </c>
    </row>
    <row r="596" spans="2:10" ht="25.5" x14ac:dyDescent="0.2">
      <c r="B596" s="7" t="s">
        <v>28</v>
      </c>
      <c r="C596" s="8" t="s">
        <v>50</v>
      </c>
      <c r="D596" s="9" t="s">
        <v>129</v>
      </c>
      <c r="E596" s="8" t="s">
        <v>212</v>
      </c>
      <c r="F596" s="9" t="s">
        <v>477</v>
      </c>
      <c r="G596" s="8" t="s">
        <v>755</v>
      </c>
      <c r="H596" s="10" t="s">
        <v>1376</v>
      </c>
      <c r="I596" s="11" t="s">
        <v>1897</v>
      </c>
      <c r="J596" s="5" t="s">
        <v>2531</v>
      </c>
    </row>
    <row r="597" spans="2:10" ht="25.5" x14ac:dyDescent="0.2">
      <c r="B597" s="7" t="s">
        <v>28</v>
      </c>
      <c r="C597" s="8" t="s">
        <v>50</v>
      </c>
      <c r="D597" s="9" t="s">
        <v>129</v>
      </c>
      <c r="E597" s="8" t="s">
        <v>212</v>
      </c>
      <c r="F597" s="9" t="s">
        <v>477</v>
      </c>
      <c r="G597" s="8" t="s">
        <v>755</v>
      </c>
      <c r="H597" s="10" t="s">
        <v>1377</v>
      </c>
      <c r="I597" s="11" t="s">
        <v>1898</v>
      </c>
      <c r="J597" s="5" t="s">
        <v>2532</v>
      </c>
    </row>
    <row r="598" spans="2:10" ht="25.5" x14ac:dyDescent="0.2">
      <c r="B598" s="7" t="s">
        <v>28</v>
      </c>
      <c r="C598" s="8" t="s">
        <v>50</v>
      </c>
      <c r="D598" s="9" t="s">
        <v>129</v>
      </c>
      <c r="E598" s="8" t="s">
        <v>212</v>
      </c>
      <c r="F598" s="9" t="s">
        <v>477</v>
      </c>
      <c r="G598" s="8" t="s">
        <v>755</v>
      </c>
      <c r="H598" s="10" t="s">
        <v>1378</v>
      </c>
      <c r="I598" s="11" t="s">
        <v>1899</v>
      </c>
      <c r="J598" s="5" t="s">
        <v>2533</v>
      </c>
    </row>
    <row r="599" spans="2:10" ht="25.5" x14ac:dyDescent="0.2">
      <c r="B599" s="7" t="s">
        <v>28</v>
      </c>
      <c r="C599" s="8" t="s">
        <v>50</v>
      </c>
      <c r="D599" s="9" t="s">
        <v>129</v>
      </c>
      <c r="E599" s="8" t="s">
        <v>212</v>
      </c>
      <c r="F599" s="9" t="s">
        <v>477</v>
      </c>
      <c r="G599" s="8" t="s">
        <v>755</v>
      </c>
      <c r="H599" s="10" t="s">
        <v>1379</v>
      </c>
      <c r="I599" s="11" t="s">
        <v>1900</v>
      </c>
      <c r="J599" s="5" t="s">
        <v>2534</v>
      </c>
    </row>
    <row r="600" spans="2:10" ht="38.25" x14ac:dyDescent="0.2">
      <c r="B600" s="7" t="s">
        <v>28</v>
      </c>
      <c r="C600" s="8" t="s">
        <v>50</v>
      </c>
      <c r="D600" s="9" t="s">
        <v>130</v>
      </c>
      <c r="E600" s="8" t="s">
        <v>213</v>
      </c>
      <c r="F600" s="9" t="s">
        <v>478</v>
      </c>
      <c r="G600" s="8" t="s">
        <v>756</v>
      </c>
      <c r="H600" s="10" t="s">
        <v>1380</v>
      </c>
      <c r="I600" s="11" t="s">
        <v>756</v>
      </c>
      <c r="J600" s="5" t="s">
        <v>2535</v>
      </c>
    </row>
    <row r="601" spans="2:10" ht="38.25" x14ac:dyDescent="0.2">
      <c r="B601" s="7" t="s">
        <v>28</v>
      </c>
      <c r="C601" s="8" t="s">
        <v>50</v>
      </c>
      <c r="D601" s="9" t="s">
        <v>130</v>
      </c>
      <c r="E601" s="8" t="s">
        <v>213</v>
      </c>
      <c r="F601" s="9" t="s">
        <v>479</v>
      </c>
      <c r="G601" s="8" t="s">
        <v>757</v>
      </c>
      <c r="H601" s="10" t="s">
        <v>1381</v>
      </c>
      <c r="I601" s="11" t="s">
        <v>757</v>
      </c>
      <c r="J601" s="5" t="s">
        <v>2536</v>
      </c>
    </row>
    <row r="602" spans="2:10" ht="51" x14ac:dyDescent="0.2">
      <c r="B602" s="7" t="s">
        <v>28</v>
      </c>
      <c r="C602" s="8" t="s">
        <v>50</v>
      </c>
      <c r="D602" s="9" t="s">
        <v>130</v>
      </c>
      <c r="E602" s="8" t="s">
        <v>213</v>
      </c>
      <c r="F602" s="9" t="s">
        <v>480</v>
      </c>
      <c r="G602" s="8" t="s">
        <v>758</v>
      </c>
      <c r="H602" s="10" t="s">
        <v>1382</v>
      </c>
      <c r="I602" s="11" t="s">
        <v>758</v>
      </c>
      <c r="J602" s="5" t="s">
        <v>2537</v>
      </c>
    </row>
    <row r="603" spans="2:10" ht="38.25" x14ac:dyDescent="0.2">
      <c r="B603" s="7" t="s">
        <v>28</v>
      </c>
      <c r="C603" s="8" t="s">
        <v>50</v>
      </c>
      <c r="D603" s="9" t="s">
        <v>130</v>
      </c>
      <c r="E603" s="8" t="s">
        <v>213</v>
      </c>
      <c r="F603" s="9" t="s">
        <v>481</v>
      </c>
      <c r="G603" s="8" t="s">
        <v>759</v>
      </c>
      <c r="H603" s="10" t="s">
        <v>1383</v>
      </c>
      <c r="I603" s="11" t="s">
        <v>1901</v>
      </c>
      <c r="J603" s="5" t="s">
        <v>2538</v>
      </c>
    </row>
    <row r="604" spans="2:10" ht="38.25" x14ac:dyDescent="0.2">
      <c r="B604" s="7" t="s">
        <v>28</v>
      </c>
      <c r="C604" s="8" t="s">
        <v>50</v>
      </c>
      <c r="D604" s="9" t="s">
        <v>130</v>
      </c>
      <c r="E604" s="8" t="s">
        <v>213</v>
      </c>
      <c r="F604" s="9" t="s">
        <v>481</v>
      </c>
      <c r="G604" s="8" t="s">
        <v>759</v>
      </c>
      <c r="H604" s="10" t="s">
        <v>1384</v>
      </c>
      <c r="I604" s="11" t="s">
        <v>1902</v>
      </c>
      <c r="J604" s="5" t="s">
        <v>2539</v>
      </c>
    </row>
    <row r="605" spans="2:10" ht="51" x14ac:dyDescent="0.2">
      <c r="B605" s="7" t="s">
        <v>28</v>
      </c>
      <c r="C605" s="8" t="s">
        <v>50</v>
      </c>
      <c r="D605" s="9" t="s">
        <v>131</v>
      </c>
      <c r="E605" s="8" t="s">
        <v>214</v>
      </c>
      <c r="F605" s="9" t="s">
        <v>482</v>
      </c>
      <c r="G605" s="8" t="s">
        <v>760</v>
      </c>
      <c r="H605" s="10" t="s">
        <v>1385</v>
      </c>
      <c r="I605" s="11" t="s">
        <v>760</v>
      </c>
      <c r="J605" s="5" t="s">
        <v>2540</v>
      </c>
    </row>
    <row r="606" spans="2:10" ht="25.5" x14ac:dyDescent="0.2">
      <c r="B606" s="7" t="s">
        <v>28</v>
      </c>
      <c r="C606" s="8" t="s">
        <v>50</v>
      </c>
      <c r="D606" s="9" t="s">
        <v>131</v>
      </c>
      <c r="E606" s="8" t="s">
        <v>214</v>
      </c>
      <c r="F606" s="9" t="s">
        <v>483</v>
      </c>
      <c r="G606" s="8" t="s">
        <v>761</v>
      </c>
      <c r="H606" s="10" t="s">
        <v>1386</v>
      </c>
      <c r="I606" s="11" t="s">
        <v>1903</v>
      </c>
      <c r="J606" s="5" t="s">
        <v>2541</v>
      </c>
    </row>
    <row r="607" spans="2:10" ht="25.5" x14ac:dyDescent="0.2">
      <c r="B607" s="7" t="s">
        <v>28</v>
      </c>
      <c r="C607" s="8" t="s">
        <v>50</v>
      </c>
      <c r="D607" s="9" t="s">
        <v>131</v>
      </c>
      <c r="E607" s="8" t="s">
        <v>214</v>
      </c>
      <c r="F607" s="9" t="s">
        <v>483</v>
      </c>
      <c r="G607" s="8" t="s">
        <v>761</v>
      </c>
      <c r="H607" s="10" t="s">
        <v>1387</v>
      </c>
      <c r="I607" s="11" t="s">
        <v>1904</v>
      </c>
      <c r="J607" s="5" t="s">
        <v>2542</v>
      </c>
    </row>
    <row r="608" spans="2:10" ht="25.5" x14ac:dyDescent="0.2">
      <c r="B608" s="7" t="s">
        <v>29</v>
      </c>
      <c r="C608" s="8" t="s">
        <v>51</v>
      </c>
      <c r="D608" s="9" t="s">
        <v>132</v>
      </c>
      <c r="E608" s="8" t="s">
        <v>215</v>
      </c>
      <c r="F608" s="9" t="s">
        <v>484</v>
      </c>
      <c r="G608" s="8" t="s">
        <v>762</v>
      </c>
      <c r="H608" s="10" t="s">
        <v>1388</v>
      </c>
      <c r="I608" s="11" t="s">
        <v>1905</v>
      </c>
      <c r="J608" s="5" t="s">
        <v>2543</v>
      </c>
    </row>
    <row r="609" spans="2:10" ht="25.5" x14ac:dyDescent="0.2">
      <c r="B609" s="7" t="s">
        <v>29</v>
      </c>
      <c r="C609" s="8" t="s">
        <v>51</v>
      </c>
      <c r="D609" s="9" t="s">
        <v>132</v>
      </c>
      <c r="E609" s="8" t="s">
        <v>215</v>
      </c>
      <c r="F609" s="9" t="s">
        <v>484</v>
      </c>
      <c r="G609" s="8" t="s">
        <v>762</v>
      </c>
      <c r="H609" s="10" t="s">
        <v>1389</v>
      </c>
      <c r="I609" s="11" t="s">
        <v>1906</v>
      </c>
      <c r="J609" s="5" t="s">
        <v>2544</v>
      </c>
    </row>
    <row r="610" spans="2:10" ht="25.5" x14ac:dyDescent="0.2">
      <c r="B610" s="7" t="s">
        <v>29</v>
      </c>
      <c r="C610" s="8" t="s">
        <v>51</v>
      </c>
      <c r="D610" s="9" t="s">
        <v>132</v>
      </c>
      <c r="E610" s="8" t="s">
        <v>215</v>
      </c>
      <c r="F610" s="9" t="s">
        <v>484</v>
      </c>
      <c r="G610" s="8" t="s">
        <v>762</v>
      </c>
      <c r="H610" s="10" t="s">
        <v>1390</v>
      </c>
      <c r="I610" s="11" t="s">
        <v>1907</v>
      </c>
      <c r="J610" s="5" t="s">
        <v>2545</v>
      </c>
    </row>
    <row r="611" spans="2:10" ht="25.5" x14ac:dyDescent="0.2">
      <c r="B611" s="7" t="s">
        <v>29</v>
      </c>
      <c r="C611" s="8" t="s">
        <v>51</v>
      </c>
      <c r="D611" s="9" t="s">
        <v>132</v>
      </c>
      <c r="E611" s="8" t="s">
        <v>215</v>
      </c>
      <c r="F611" s="9" t="s">
        <v>485</v>
      </c>
      <c r="G611" s="8" t="s">
        <v>763</v>
      </c>
      <c r="H611" s="10" t="s">
        <v>1391</v>
      </c>
      <c r="I611" s="11" t="s">
        <v>763</v>
      </c>
      <c r="J611" s="5" t="s">
        <v>2546</v>
      </c>
    </row>
    <row r="612" spans="2:10" ht="25.5" x14ac:dyDescent="0.2">
      <c r="B612" s="7" t="s">
        <v>29</v>
      </c>
      <c r="C612" s="8" t="s">
        <v>51</v>
      </c>
      <c r="D612" s="9" t="s">
        <v>132</v>
      </c>
      <c r="E612" s="8" t="s">
        <v>215</v>
      </c>
      <c r="F612" s="9" t="s">
        <v>486</v>
      </c>
      <c r="G612" s="8" t="s">
        <v>764</v>
      </c>
      <c r="H612" s="10" t="s">
        <v>1392</v>
      </c>
      <c r="I612" s="11" t="s">
        <v>1908</v>
      </c>
      <c r="J612" s="5" t="s">
        <v>2547</v>
      </c>
    </row>
    <row r="613" spans="2:10" ht="25.5" x14ac:dyDescent="0.2">
      <c r="B613" s="7" t="s">
        <v>29</v>
      </c>
      <c r="C613" s="8" t="s">
        <v>51</v>
      </c>
      <c r="D613" s="9" t="s">
        <v>132</v>
      </c>
      <c r="E613" s="8" t="s">
        <v>215</v>
      </c>
      <c r="F613" s="9" t="s">
        <v>486</v>
      </c>
      <c r="G613" s="8" t="s">
        <v>764</v>
      </c>
      <c r="H613" s="10" t="s">
        <v>1393</v>
      </c>
      <c r="I613" s="11" t="s">
        <v>1909</v>
      </c>
      <c r="J613" s="5" t="s">
        <v>2548</v>
      </c>
    </row>
    <row r="614" spans="2:10" ht="25.5" x14ac:dyDescent="0.2">
      <c r="B614" s="7" t="s">
        <v>29</v>
      </c>
      <c r="C614" s="8" t="s">
        <v>51</v>
      </c>
      <c r="D614" s="9" t="s">
        <v>133</v>
      </c>
      <c r="E614" s="8" t="s">
        <v>216</v>
      </c>
      <c r="F614" s="9" t="s">
        <v>487</v>
      </c>
      <c r="G614" s="8" t="s">
        <v>765</v>
      </c>
      <c r="H614" s="10" t="s">
        <v>1394</v>
      </c>
      <c r="I614" s="11" t="s">
        <v>1910</v>
      </c>
      <c r="J614" s="5" t="s">
        <v>2549</v>
      </c>
    </row>
    <row r="615" spans="2:10" ht="25.5" x14ac:dyDescent="0.2">
      <c r="B615" s="7" t="s">
        <v>29</v>
      </c>
      <c r="C615" s="8" t="s">
        <v>51</v>
      </c>
      <c r="D615" s="9" t="s">
        <v>133</v>
      </c>
      <c r="E615" s="8" t="s">
        <v>216</v>
      </c>
      <c r="F615" s="9" t="s">
        <v>487</v>
      </c>
      <c r="G615" s="8" t="s">
        <v>765</v>
      </c>
      <c r="H615" s="10" t="s">
        <v>1395</v>
      </c>
      <c r="I615" s="11" t="s">
        <v>1911</v>
      </c>
      <c r="J615" s="5" t="s">
        <v>2550</v>
      </c>
    </row>
    <row r="616" spans="2:10" ht="25.5" x14ac:dyDescent="0.2">
      <c r="B616" s="7" t="s">
        <v>29</v>
      </c>
      <c r="C616" s="8" t="s">
        <v>51</v>
      </c>
      <c r="D616" s="9" t="s">
        <v>133</v>
      </c>
      <c r="E616" s="8" t="s">
        <v>216</v>
      </c>
      <c r="F616" s="9" t="s">
        <v>488</v>
      </c>
      <c r="G616" s="8" t="s">
        <v>766</v>
      </c>
      <c r="H616" s="10" t="s">
        <v>1396</v>
      </c>
      <c r="I616" s="11" t="s">
        <v>1912</v>
      </c>
      <c r="J616" s="5" t="s">
        <v>2551</v>
      </c>
    </row>
    <row r="617" spans="2:10" ht="25.5" x14ac:dyDescent="0.2">
      <c r="B617" s="7" t="s">
        <v>29</v>
      </c>
      <c r="C617" s="8" t="s">
        <v>51</v>
      </c>
      <c r="D617" s="9" t="s">
        <v>133</v>
      </c>
      <c r="E617" s="8" t="s">
        <v>216</v>
      </c>
      <c r="F617" s="9" t="s">
        <v>488</v>
      </c>
      <c r="G617" s="8" t="s">
        <v>766</v>
      </c>
      <c r="H617" s="10" t="s">
        <v>1397</v>
      </c>
      <c r="I617" s="11" t="s">
        <v>1913</v>
      </c>
      <c r="J617" s="5" t="s">
        <v>2552</v>
      </c>
    </row>
    <row r="618" spans="2:10" ht="38.25" x14ac:dyDescent="0.2">
      <c r="B618" s="7" t="s">
        <v>29</v>
      </c>
      <c r="C618" s="8" t="s">
        <v>51</v>
      </c>
      <c r="D618" s="9" t="s">
        <v>133</v>
      </c>
      <c r="E618" s="8" t="s">
        <v>216</v>
      </c>
      <c r="F618" s="9" t="s">
        <v>489</v>
      </c>
      <c r="G618" s="8" t="s">
        <v>767</v>
      </c>
      <c r="H618" s="10" t="s">
        <v>1398</v>
      </c>
      <c r="I618" s="11" t="s">
        <v>767</v>
      </c>
      <c r="J618" s="5" t="s">
        <v>2553</v>
      </c>
    </row>
    <row r="619" spans="2:10" ht="25.5" x14ac:dyDescent="0.2">
      <c r="B619" s="7" t="s">
        <v>29</v>
      </c>
      <c r="C619" s="8" t="s">
        <v>51</v>
      </c>
      <c r="D619" s="9" t="s">
        <v>133</v>
      </c>
      <c r="E619" s="8" t="s">
        <v>216</v>
      </c>
      <c r="F619" s="9" t="s">
        <v>490</v>
      </c>
      <c r="G619" s="8" t="s">
        <v>768</v>
      </c>
      <c r="H619" s="10" t="s">
        <v>1399</v>
      </c>
      <c r="I619" s="11" t="s">
        <v>1914</v>
      </c>
      <c r="J619" s="5" t="s">
        <v>2554</v>
      </c>
    </row>
    <row r="620" spans="2:10" ht="25.5" x14ac:dyDescent="0.2">
      <c r="B620" s="7" t="s">
        <v>29</v>
      </c>
      <c r="C620" s="8" t="s">
        <v>51</v>
      </c>
      <c r="D620" s="9" t="s">
        <v>133</v>
      </c>
      <c r="E620" s="8" t="s">
        <v>216</v>
      </c>
      <c r="F620" s="9" t="s">
        <v>490</v>
      </c>
      <c r="G620" s="8" t="s">
        <v>768</v>
      </c>
      <c r="H620" s="10" t="s">
        <v>1400</v>
      </c>
      <c r="I620" s="11" t="s">
        <v>1915</v>
      </c>
      <c r="J620" s="5" t="s">
        <v>2555</v>
      </c>
    </row>
    <row r="621" spans="2:10" ht="25.5" x14ac:dyDescent="0.2">
      <c r="B621" s="7" t="s">
        <v>29</v>
      </c>
      <c r="C621" s="8" t="s">
        <v>51</v>
      </c>
      <c r="D621" s="9" t="s">
        <v>134</v>
      </c>
      <c r="E621" s="8" t="s">
        <v>217</v>
      </c>
      <c r="F621" s="9" t="s">
        <v>491</v>
      </c>
      <c r="G621" s="8" t="s">
        <v>217</v>
      </c>
      <c r="H621" s="10" t="s">
        <v>1401</v>
      </c>
      <c r="I621" s="11" t="s">
        <v>217</v>
      </c>
      <c r="J621" s="5" t="s">
        <v>2556</v>
      </c>
    </row>
    <row r="622" spans="2:10" ht="25.5" x14ac:dyDescent="0.2">
      <c r="B622" s="7" t="s">
        <v>29</v>
      </c>
      <c r="C622" s="8" t="s">
        <v>51</v>
      </c>
      <c r="D622" s="9" t="s">
        <v>135</v>
      </c>
      <c r="E622" s="8" t="s">
        <v>218</v>
      </c>
      <c r="F622" s="9" t="s">
        <v>492</v>
      </c>
      <c r="G622" s="8" t="s">
        <v>769</v>
      </c>
      <c r="H622" s="10" t="s">
        <v>1402</v>
      </c>
      <c r="I622" s="11" t="s">
        <v>1916</v>
      </c>
      <c r="J622" s="5" t="s">
        <v>2557</v>
      </c>
    </row>
    <row r="623" spans="2:10" ht="25.5" x14ac:dyDescent="0.2">
      <c r="B623" s="7" t="s">
        <v>29</v>
      </c>
      <c r="C623" s="8" t="s">
        <v>51</v>
      </c>
      <c r="D623" s="9" t="s">
        <v>135</v>
      </c>
      <c r="E623" s="8" t="s">
        <v>218</v>
      </c>
      <c r="F623" s="9" t="s">
        <v>492</v>
      </c>
      <c r="G623" s="8" t="s">
        <v>769</v>
      </c>
      <c r="H623" s="10" t="s">
        <v>1403</v>
      </c>
      <c r="I623" s="11" t="s">
        <v>1917</v>
      </c>
      <c r="J623" s="5" t="s">
        <v>2558</v>
      </c>
    </row>
    <row r="624" spans="2:10" ht="25.5" x14ac:dyDescent="0.2">
      <c r="B624" s="7" t="s">
        <v>29</v>
      </c>
      <c r="C624" s="8" t="s">
        <v>51</v>
      </c>
      <c r="D624" s="9" t="s">
        <v>135</v>
      </c>
      <c r="E624" s="8" t="s">
        <v>218</v>
      </c>
      <c r="F624" s="9" t="s">
        <v>492</v>
      </c>
      <c r="G624" s="8" t="s">
        <v>769</v>
      </c>
      <c r="H624" s="10" t="s">
        <v>1404</v>
      </c>
      <c r="I624" s="11" t="s">
        <v>1918</v>
      </c>
      <c r="J624" s="5" t="s">
        <v>2559</v>
      </c>
    </row>
    <row r="625" spans="2:10" ht="25.5" x14ac:dyDescent="0.2">
      <c r="B625" s="7" t="s">
        <v>29</v>
      </c>
      <c r="C625" s="8" t="s">
        <v>51</v>
      </c>
      <c r="D625" s="9" t="s">
        <v>135</v>
      </c>
      <c r="E625" s="8" t="s">
        <v>218</v>
      </c>
      <c r="F625" s="9" t="s">
        <v>492</v>
      </c>
      <c r="G625" s="8" t="s">
        <v>769</v>
      </c>
      <c r="H625" s="10" t="s">
        <v>1405</v>
      </c>
      <c r="I625" s="11" t="s">
        <v>1919</v>
      </c>
      <c r="J625" s="5" t="s">
        <v>2560</v>
      </c>
    </row>
    <row r="626" spans="2:10" ht="25.5" x14ac:dyDescent="0.2">
      <c r="B626" s="7" t="s">
        <v>29</v>
      </c>
      <c r="C626" s="8" t="s">
        <v>51</v>
      </c>
      <c r="D626" s="9" t="s">
        <v>135</v>
      </c>
      <c r="E626" s="8" t="s">
        <v>218</v>
      </c>
      <c r="F626" s="9" t="s">
        <v>493</v>
      </c>
      <c r="G626" s="8" t="s">
        <v>770</v>
      </c>
      <c r="H626" s="10" t="s">
        <v>1406</v>
      </c>
      <c r="I626" s="11" t="s">
        <v>1920</v>
      </c>
      <c r="J626" s="5" t="s">
        <v>2561</v>
      </c>
    </row>
    <row r="627" spans="2:10" ht="25.5" x14ac:dyDescent="0.2">
      <c r="B627" s="7" t="s">
        <v>29</v>
      </c>
      <c r="C627" s="8" t="s">
        <v>51</v>
      </c>
      <c r="D627" s="9" t="s">
        <v>135</v>
      </c>
      <c r="E627" s="8" t="s">
        <v>218</v>
      </c>
      <c r="F627" s="9" t="s">
        <v>493</v>
      </c>
      <c r="G627" s="8" t="s">
        <v>770</v>
      </c>
      <c r="H627" s="10" t="s">
        <v>1407</v>
      </c>
      <c r="I627" s="11" t="s">
        <v>1921</v>
      </c>
      <c r="J627" s="5" t="s">
        <v>2562</v>
      </c>
    </row>
    <row r="628" spans="2:10" ht="25.5" x14ac:dyDescent="0.2">
      <c r="B628" s="7" t="s">
        <v>30</v>
      </c>
      <c r="C628" s="8" t="s">
        <v>52</v>
      </c>
      <c r="D628" s="9" t="s">
        <v>136</v>
      </c>
      <c r="E628" s="8" t="s">
        <v>219</v>
      </c>
      <c r="F628" s="9" t="s">
        <v>494</v>
      </c>
      <c r="G628" s="8" t="s">
        <v>771</v>
      </c>
      <c r="H628" s="10" t="s">
        <v>1408</v>
      </c>
      <c r="I628" s="11" t="s">
        <v>1922</v>
      </c>
      <c r="J628" s="5" t="s">
        <v>2563</v>
      </c>
    </row>
    <row r="629" spans="2:10" ht="25.5" x14ac:dyDescent="0.2">
      <c r="B629" s="7" t="s">
        <v>30</v>
      </c>
      <c r="C629" s="8" t="s">
        <v>52</v>
      </c>
      <c r="D629" s="9" t="s">
        <v>136</v>
      </c>
      <c r="E629" s="8" t="s">
        <v>219</v>
      </c>
      <c r="F629" s="9" t="s">
        <v>494</v>
      </c>
      <c r="G629" s="8" t="s">
        <v>771</v>
      </c>
      <c r="H629" s="10" t="s">
        <v>1409</v>
      </c>
      <c r="I629" s="11" t="s">
        <v>1923</v>
      </c>
      <c r="J629" s="5" t="s">
        <v>2564</v>
      </c>
    </row>
    <row r="630" spans="2:10" x14ac:dyDescent="0.2">
      <c r="B630" s="7" t="s">
        <v>30</v>
      </c>
      <c r="C630" s="8" t="s">
        <v>52</v>
      </c>
      <c r="D630" s="9" t="s">
        <v>136</v>
      </c>
      <c r="E630" s="8" t="s">
        <v>219</v>
      </c>
      <c r="F630" s="9" t="s">
        <v>495</v>
      </c>
      <c r="G630" s="8" t="s">
        <v>772</v>
      </c>
      <c r="H630" s="10" t="s">
        <v>1410</v>
      </c>
      <c r="I630" s="11" t="s">
        <v>772</v>
      </c>
      <c r="J630" s="5" t="s">
        <v>2565</v>
      </c>
    </row>
    <row r="631" spans="2:10" x14ac:dyDescent="0.2">
      <c r="B631" s="7" t="s">
        <v>30</v>
      </c>
      <c r="C631" s="8" t="s">
        <v>52</v>
      </c>
      <c r="D631" s="9" t="s">
        <v>136</v>
      </c>
      <c r="E631" s="8" t="s">
        <v>219</v>
      </c>
      <c r="F631" s="9" t="s">
        <v>496</v>
      </c>
      <c r="G631" s="8" t="s">
        <v>773</v>
      </c>
      <c r="H631" s="10" t="s">
        <v>1411</v>
      </c>
      <c r="I631" s="11" t="s">
        <v>1924</v>
      </c>
      <c r="J631" s="5" t="s">
        <v>2566</v>
      </c>
    </row>
    <row r="632" spans="2:10" x14ac:dyDescent="0.2">
      <c r="B632" s="7" t="s">
        <v>30</v>
      </c>
      <c r="C632" s="8" t="s">
        <v>52</v>
      </c>
      <c r="D632" s="9" t="s">
        <v>136</v>
      </c>
      <c r="E632" s="8" t="s">
        <v>219</v>
      </c>
      <c r="F632" s="9" t="s">
        <v>496</v>
      </c>
      <c r="G632" s="8" t="s">
        <v>773</v>
      </c>
      <c r="H632" s="10" t="s">
        <v>1412</v>
      </c>
      <c r="I632" s="11" t="s">
        <v>1925</v>
      </c>
      <c r="J632" s="5" t="s">
        <v>2567</v>
      </c>
    </row>
    <row r="633" spans="2:10" x14ac:dyDescent="0.2">
      <c r="B633" s="7" t="s">
        <v>30</v>
      </c>
      <c r="C633" s="8" t="s">
        <v>52</v>
      </c>
      <c r="D633" s="9" t="s">
        <v>136</v>
      </c>
      <c r="E633" s="8" t="s">
        <v>219</v>
      </c>
      <c r="F633" s="9" t="s">
        <v>496</v>
      </c>
      <c r="G633" s="8" t="s">
        <v>773</v>
      </c>
      <c r="H633" s="10" t="s">
        <v>1413</v>
      </c>
      <c r="I633" s="11" t="s">
        <v>1926</v>
      </c>
      <c r="J633" s="5" t="s">
        <v>2568</v>
      </c>
    </row>
    <row r="634" spans="2:10" ht="51" x14ac:dyDescent="0.2">
      <c r="B634" s="7" t="s">
        <v>30</v>
      </c>
      <c r="C634" s="8" t="s">
        <v>52</v>
      </c>
      <c r="D634" s="9" t="s">
        <v>137</v>
      </c>
      <c r="E634" s="8" t="s">
        <v>220</v>
      </c>
      <c r="F634" s="9" t="s">
        <v>497</v>
      </c>
      <c r="G634" s="8" t="s">
        <v>774</v>
      </c>
      <c r="H634" s="10" t="s">
        <v>1414</v>
      </c>
      <c r="I634" s="11" t="s">
        <v>774</v>
      </c>
      <c r="J634" s="5" t="s">
        <v>2569</v>
      </c>
    </row>
    <row r="635" spans="2:10" ht="51" x14ac:dyDescent="0.2">
      <c r="B635" s="7" t="s">
        <v>30</v>
      </c>
      <c r="C635" s="8" t="s">
        <v>52</v>
      </c>
      <c r="D635" s="9" t="s">
        <v>137</v>
      </c>
      <c r="E635" s="8" t="s">
        <v>220</v>
      </c>
      <c r="F635" s="9" t="s">
        <v>498</v>
      </c>
      <c r="G635" s="8" t="s">
        <v>775</v>
      </c>
      <c r="H635" s="10" t="s">
        <v>1415</v>
      </c>
      <c r="I635" s="11" t="s">
        <v>1927</v>
      </c>
      <c r="J635" s="5" t="s">
        <v>2570</v>
      </c>
    </row>
    <row r="636" spans="2:10" ht="51" x14ac:dyDescent="0.2">
      <c r="B636" s="7" t="s">
        <v>30</v>
      </c>
      <c r="C636" s="8" t="s">
        <v>52</v>
      </c>
      <c r="D636" s="9" t="s">
        <v>137</v>
      </c>
      <c r="E636" s="8" t="s">
        <v>220</v>
      </c>
      <c r="F636" s="9" t="s">
        <v>498</v>
      </c>
      <c r="G636" s="8" t="s">
        <v>775</v>
      </c>
      <c r="H636" s="10" t="s">
        <v>1416</v>
      </c>
      <c r="I636" s="11" t="s">
        <v>1928</v>
      </c>
      <c r="J636" s="5" t="s">
        <v>2571</v>
      </c>
    </row>
    <row r="637" spans="2:10" ht="51" x14ac:dyDescent="0.2">
      <c r="B637" s="7" t="s">
        <v>30</v>
      </c>
      <c r="C637" s="8" t="s">
        <v>52</v>
      </c>
      <c r="D637" s="9" t="s">
        <v>137</v>
      </c>
      <c r="E637" s="8" t="s">
        <v>220</v>
      </c>
      <c r="F637" s="9" t="s">
        <v>498</v>
      </c>
      <c r="G637" s="8" t="s">
        <v>775</v>
      </c>
      <c r="H637" s="10" t="s">
        <v>1417</v>
      </c>
      <c r="I637" s="11" t="s">
        <v>1929</v>
      </c>
      <c r="J637" s="5" t="s">
        <v>2572</v>
      </c>
    </row>
    <row r="638" spans="2:10" ht="51" x14ac:dyDescent="0.2">
      <c r="B638" s="7" t="s">
        <v>30</v>
      </c>
      <c r="C638" s="8" t="s">
        <v>52</v>
      </c>
      <c r="D638" s="9" t="s">
        <v>137</v>
      </c>
      <c r="E638" s="8" t="s">
        <v>220</v>
      </c>
      <c r="F638" s="9" t="s">
        <v>498</v>
      </c>
      <c r="G638" s="8" t="s">
        <v>775</v>
      </c>
      <c r="H638" s="10" t="s">
        <v>1418</v>
      </c>
      <c r="I638" s="11" t="s">
        <v>1930</v>
      </c>
      <c r="J638" s="5" t="s">
        <v>2573</v>
      </c>
    </row>
    <row r="639" spans="2:10" ht="51" x14ac:dyDescent="0.2">
      <c r="B639" s="7" t="s">
        <v>30</v>
      </c>
      <c r="C639" s="8" t="s">
        <v>52</v>
      </c>
      <c r="D639" s="9" t="s">
        <v>137</v>
      </c>
      <c r="E639" s="8" t="s">
        <v>220</v>
      </c>
      <c r="F639" s="9" t="s">
        <v>498</v>
      </c>
      <c r="G639" s="8" t="s">
        <v>775</v>
      </c>
      <c r="H639" s="10" t="s">
        <v>1419</v>
      </c>
      <c r="I639" s="11" t="s">
        <v>1931</v>
      </c>
      <c r="J639" s="5" t="s">
        <v>2574</v>
      </c>
    </row>
    <row r="640" spans="2:10" ht="51" x14ac:dyDescent="0.2">
      <c r="B640" s="7" t="s">
        <v>30</v>
      </c>
      <c r="C640" s="8" t="s">
        <v>52</v>
      </c>
      <c r="D640" s="9" t="s">
        <v>137</v>
      </c>
      <c r="E640" s="8" t="s">
        <v>220</v>
      </c>
      <c r="F640" s="9" t="s">
        <v>498</v>
      </c>
      <c r="G640" s="8" t="s">
        <v>775</v>
      </c>
      <c r="H640" s="10" t="s">
        <v>1420</v>
      </c>
      <c r="I640" s="11" t="s">
        <v>1932</v>
      </c>
      <c r="J640" s="5" t="s">
        <v>2575</v>
      </c>
    </row>
    <row r="641" spans="2:10" ht="51" x14ac:dyDescent="0.2">
      <c r="B641" s="7" t="s">
        <v>30</v>
      </c>
      <c r="C641" s="8" t="s">
        <v>52</v>
      </c>
      <c r="D641" s="9" t="s">
        <v>137</v>
      </c>
      <c r="E641" s="8" t="s">
        <v>220</v>
      </c>
      <c r="F641" s="9" t="s">
        <v>499</v>
      </c>
      <c r="G641" s="8" t="s">
        <v>776</v>
      </c>
      <c r="H641" s="10" t="s">
        <v>1421</v>
      </c>
      <c r="I641" s="11" t="s">
        <v>1933</v>
      </c>
      <c r="J641" s="5" t="s">
        <v>2576</v>
      </c>
    </row>
    <row r="642" spans="2:10" ht="51" x14ac:dyDescent="0.2">
      <c r="B642" s="7" t="s">
        <v>30</v>
      </c>
      <c r="C642" s="8" t="s">
        <v>52</v>
      </c>
      <c r="D642" s="9" t="s">
        <v>137</v>
      </c>
      <c r="E642" s="8" t="s">
        <v>220</v>
      </c>
      <c r="F642" s="9" t="s">
        <v>499</v>
      </c>
      <c r="G642" s="8" t="s">
        <v>776</v>
      </c>
      <c r="H642" s="10" t="s">
        <v>1422</v>
      </c>
      <c r="I642" s="11" t="s">
        <v>1934</v>
      </c>
      <c r="J642" s="5" t="s">
        <v>2577</v>
      </c>
    </row>
    <row r="643" spans="2:10" ht="63.75" x14ac:dyDescent="0.2">
      <c r="B643" s="7" t="s">
        <v>30</v>
      </c>
      <c r="C643" s="8" t="s">
        <v>52</v>
      </c>
      <c r="D643" s="9" t="s">
        <v>137</v>
      </c>
      <c r="E643" s="8" t="s">
        <v>220</v>
      </c>
      <c r="F643" s="9" t="s">
        <v>500</v>
      </c>
      <c r="G643" s="8" t="s">
        <v>777</v>
      </c>
      <c r="H643" s="10" t="s">
        <v>1423</v>
      </c>
      <c r="I643" s="11" t="s">
        <v>777</v>
      </c>
      <c r="J643" s="5" t="s">
        <v>2578</v>
      </c>
    </row>
    <row r="644" spans="2:10" ht="25.5" x14ac:dyDescent="0.2">
      <c r="B644" s="7" t="s">
        <v>30</v>
      </c>
      <c r="C644" s="8" t="s">
        <v>52</v>
      </c>
      <c r="D644" s="9" t="s">
        <v>138</v>
      </c>
      <c r="E644" s="8" t="s">
        <v>52</v>
      </c>
      <c r="F644" s="9" t="s">
        <v>501</v>
      </c>
      <c r="G644" s="8" t="s">
        <v>778</v>
      </c>
      <c r="H644" s="10" t="s">
        <v>1424</v>
      </c>
      <c r="I644" s="11" t="s">
        <v>778</v>
      </c>
      <c r="J644" s="5" t="s">
        <v>2579</v>
      </c>
    </row>
    <row r="645" spans="2:10" ht="38.25" x14ac:dyDescent="0.2">
      <c r="B645" s="7" t="s">
        <v>30</v>
      </c>
      <c r="C645" s="8" t="s">
        <v>52</v>
      </c>
      <c r="D645" s="9" t="s">
        <v>138</v>
      </c>
      <c r="E645" s="8" t="s">
        <v>52</v>
      </c>
      <c r="F645" s="9" t="s">
        <v>502</v>
      </c>
      <c r="G645" s="8" t="s">
        <v>779</v>
      </c>
      <c r="H645" s="10" t="s">
        <v>1425</v>
      </c>
      <c r="I645" s="11" t="s">
        <v>1935</v>
      </c>
      <c r="J645" s="5" t="s">
        <v>2580</v>
      </c>
    </row>
    <row r="646" spans="2:10" ht="38.25" x14ac:dyDescent="0.2">
      <c r="B646" s="7" t="s">
        <v>30</v>
      </c>
      <c r="C646" s="8" t="s">
        <v>52</v>
      </c>
      <c r="D646" s="9" t="s">
        <v>138</v>
      </c>
      <c r="E646" s="8" t="s">
        <v>52</v>
      </c>
      <c r="F646" s="9" t="s">
        <v>502</v>
      </c>
      <c r="G646" s="8" t="s">
        <v>779</v>
      </c>
      <c r="H646" s="10" t="s">
        <v>1426</v>
      </c>
      <c r="I646" s="11" t="s">
        <v>1936</v>
      </c>
      <c r="J646" s="5" t="s">
        <v>2581</v>
      </c>
    </row>
    <row r="647" spans="2:10" ht="38.25" x14ac:dyDescent="0.2">
      <c r="B647" s="7" t="s">
        <v>30</v>
      </c>
      <c r="C647" s="8" t="s">
        <v>52</v>
      </c>
      <c r="D647" s="9" t="s">
        <v>138</v>
      </c>
      <c r="E647" s="8" t="s">
        <v>52</v>
      </c>
      <c r="F647" s="9" t="s">
        <v>502</v>
      </c>
      <c r="G647" s="8" t="s">
        <v>779</v>
      </c>
      <c r="H647" s="10" t="s">
        <v>1427</v>
      </c>
      <c r="I647" s="11" t="s">
        <v>1937</v>
      </c>
      <c r="J647" s="5" t="s">
        <v>2582</v>
      </c>
    </row>
    <row r="648" spans="2:10" x14ac:dyDescent="0.2">
      <c r="B648" s="7" t="s">
        <v>30</v>
      </c>
      <c r="C648" s="8" t="s">
        <v>52</v>
      </c>
      <c r="D648" s="9" t="s">
        <v>138</v>
      </c>
      <c r="E648" s="8" t="s">
        <v>52</v>
      </c>
      <c r="F648" s="9" t="s">
        <v>503</v>
      </c>
      <c r="G648" s="8" t="s">
        <v>780</v>
      </c>
      <c r="H648" s="10" t="s">
        <v>1428</v>
      </c>
      <c r="I648" s="11" t="s">
        <v>780</v>
      </c>
      <c r="J648" s="5" t="s">
        <v>2583</v>
      </c>
    </row>
    <row r="649" spans="2:10" ht="25.5" x14ac:dyDescent="0.2">
      <c r="B649" s="7" t="s">
        <v>30</v>
      </c>
      <c r="C649" s="8" t="s">
        <v>52</v>
      </c>
      <c r="D649" s="9" t="s">
        <v>138</v>
      </c>
      <c r="E649" s="8" t="s">
        <v>52</v>
      </c>
      <c r="F649" s="9" t="s">
        <v>504</v>
      </c>
      <c r="G649" s="8" t="s">
        <v>781</v>
      </c>
      <c r="H649" s="10" t="s">
        <v>1429</v>
      </c>
      <c r="I649" s="11" t="s">
        <v>781</v>
      </c>
      <c r="J649" s="5" t="s">
        <v>2584</v>
      </c>
    </row>
    <row r="650" spans="2:10" x14ac:dyDescent="0.2">
      <c r="B650" s="7" t="s">
        <v>30</v>
      </c>
      <c r="C650" s="8" t="s">
        <v>52</v>
      </c>
      <c r="D650" s="9" t="s">
        <v>138</v>
      </c>
      <c r="E650" s="8" t="s">
        <v>52</v>
      </c>
      <c r="F650" s="9" t="s">
        <v>505</v>
      </c>
      <c r="G650" s="8" t="s">
        <v>782</v>
      </c>
      <c r="H650" s="10" t="s">
        <v>1430</v>
      </c>
      <c r="I650" s="11" t="s">
        <v>1938</v>
      </c>
      <c r="J650" s="5" t="s">
        <v>2585</v>
      </c>
    </row>
    <row r="651" spans="2:10" x14ac:dyDescent="0.2">
      <c r="B651" s="7" t="s">
        <v>30</v>
      </c>
      <c r="C651" s="8" t="s">
        <v>52</v>
      </c>
      <c r="D651" s="9" t="s">
        <v>138</v>
      </c>
      <c r="E651" s="8" t="s">
        <v>52</v>
      </c>
      <c r="F651" s="9" t="s">
        <v>505</v>
      </c>
      <c r="G651" s="8" t="s">
        <v>782</v>
      </c>
      <c r="H651" s="10" t="s">
        <v>1431</v>
      </c>
      <c r="I651" s="11" t="s">
        <v>1939</v>
      </c>
      <c r="J651" s="5" t="s">
        <v>2586</v>
      </c>
    </row>
    <row r="652" spans="2:10" ht="76.5" x14ac:dyDescent="0.2">
      <c r="B652" s="7" t="s">
        <v>31</v>
      </c>
      <c r="C652" s="8" t="s">
        <v>53</v>
      </c>
      <c r="D652" s="9" t="s">
        <v>139</v>
      </c>
      <c r="E652" s="8" t="s">
        <v>221</v>
      </c>
      <c r="F652" s="9" t="s">
        <v>506</v>
      </c>
      <c r="G652" s="8" t="s">
        <v>221</v>
      </c>
      <c r="H652" s="10" t="s">
        <v>1432</v>
      </c>
      <c r="I652" s="11" t="s">
        <v>221</v>
      </c>
      <c r="J652" s="5" t="s">
        <v>2587</v>
      </c>
    </row>
    <row r="653" spans="2:10" ht="76.5" x14ac:dyDescent="0.2">
      <c r="B653" s="7" t="s">
        <v>31</v>
      </c>
      <c r="C653" s="8" t="s">
        <v>53</v>
      </c>
      <c r="D653" s="9" t="s">
        <v>140</v>
      </c>
      <c r="E653" s="8" t="s">
        <v>222</v>
      </c>
      <c r="F653" s="9" t="s">
        <v>507</v>
      </c>
      <c r="G653" s="8" t="s">
        <v>783</v>
      </c>
      <c r="H653" s="10" t="s">
        <v>1433</v>
      </c>
      <c r="I653" s="11" t="s">
        <v>783</v>
      </c>
      <c r="J653" s="5" t="s">
        <v>2588</v>
      </c>
    </row>
    <row r="654" spans="2:10" ht="76.5" x14ac:dyDescent="0.2">
      <c r="B654" s="7" t="s">
        <v>31</v>
      </c>
      <c r="C654" s="8" t="s">
        <v>53</v>
      </c>
      <c r="D654" s="9" t="s">
        <v>140</v>
      </c>
      <c r="E654" s="8" t="s">
        <v>222</v>
      </c>
      <c r="F654" s="9" t="s">
        <v>508</v>
      </c>
      <c r="G654" s="8" t="s">
        <v>784</v>
      </c>
      <c r="H654" s="10" t="s">
        <v>1434</v>
      </c>
      <c r="I654" s="11" t="s">
        <v>784</v>
      </c>
      <c r="J654" s="5" t="s">
        <v>2589</v>
      </c>
    </row>
    <row r="655" spans="2:10" ht="25.5" x14ac:dyDescent="0.2">
      <c r="B655" s="7" t="s">
        <v>32</v>
      </c>
      <c r="C655" s="8" t="s">
        <v>54</v>
      </c>
      <c r="D655" s="9" t="s">
        <v>141</v>
      </c>
      <c r="E655" s="8" t="s">
        <v>54</v>
      </c>
      <c r="F655" s="9" t="s">
        <v>509</v>
      </c>
      <c r="G655" s="8" t="s">
        <v>54</v>
      </c>
      <c r="H655" s="10" t="s">
        <v>1435</v>
      </c>
      <c r="I655" s="11" t="s">
        <v>54</v>
      </c>
      <c r="J655" s="5" t="s">
        <v>2590</v>
      </c>
    </row>
  </sheetData>
  <autoFilter ref="B4:I655" xr:uid="{C0F432D2-BDC7-4E6E-A975-77CC7B4FFC42}"/>
  <pageMargins left="0.7" right="0.7" top="0.75" bottom="0.75" header="0.3" footer="0.3"/>
  <pageSetup scale="64" fitToHeight="0" orientation="landscape" r:id="rId1"/>
  <ignoredErrors>
    <ignoredError sqref="B5:B655 D5:D655 F5:F655 H5:H65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8C05-F347-4C6F-B7EF-E30EBB26740C}">
  <sheetPr>
    <pageSetUpPr fitToPage="1"/>
  </sheetPr>
  <dimension ref="B1:G33"/>
  <sheetViews>
    <sheetView showGridLines="0" workbookViewId="0"/>
  </sheetViews>
  <sheetFormatPr baseColWidth="10" defaultRowHeight="12.75" x14ac:dyDescent="0.2"/>
  <cols>
    <col min="1" max="1" width="2.7109375" style="1" customWidth="1"/>
    <col min="2" max="2" width="9.7109375" style="1" customWidth="1"/>
    <col min="3" max="3" width="60.7109375" style="1" customWidth="1"/>
    <col min="4" max="5" width="10.7109375" style="1" customWidth="1"/>
    <col min="6" max="7" width="9.7109375" style="1" customWidth="1"/>
    <col min="8" max="16384" width="11.42578125" style="1"/>
  </cols>
  <sheetData>
    <row r="1" spans="2:7" ht="21" x14ac:dyDescent="0.35">
      <c r="B1" s="2" t="s">
        <v>2591</v>
      </c>
    </row>
    <row r="2" spans="2:7" x14ac:dyDescent="0.2">
      <c r="B2" s="3" t="s">
        <v>2592</v>
      </c>
    </row>
    <row r="4" spans="2:7" x14ac:dyDescent="0.2">
      <c r="B4" s="6" t="s">
        <v>2</v>
      </c>
      <c r="C4" s="6" t="s">
        <v>2593</v>
      </c>
      <c r="D4" s="6" t="s">
        <v>2594</v>
      </c>
      <c r="E4" s="6" t="s">
        <v>2595</v>
      </c>
      <c r="F4" s="6" t="s">
        <v>2596</v>
      </c>
      <c r="G4" s="6" t="s">
        <v>2597</v>
      </c>
    </row>
    <row r="5" spans="2:7" x14ac:dyDescent="0.2">
      <c r="B5" s="12" t="s">
        <v>11</v>
      </c>
      <c r="C5" s="13" t="s">
        <v>33</v>
      </c>
      <c r="D5" s="14" t="s">
        <v>2598</v>
      </c>
      <c r="E5" s="15">
        <v>3</v>
      </c>
      <c r="F5" s="15">
        <v>14</v>
      </c>
      <c r="G5" s="15">
        <f t="shared" ref="G5:G26" si="0">COUNTIF(ListaSec,B5)</f>
        <v>39</v>
      </c>
    </row>
    <row r="6" spans="2:7" x14ac:dyDescent="0.2">
      <c r="B6" s="12" t="s">
        <v>12</v>
      </c>
      <c r="C6" s="13" t="s">
        <v>34</v>
      </c>
      <c r="D6" s="14" t="s">
        <v>2599</v>
      </c>
      <c r="E6" s="15">
        <v>5</v>
      </c>
      <c r="F6" s="15">
        <v>10</v>
      </c>
      <c r="G6" s="15">
        <f t="shared" si="0"/>
        <v>15</v>
      </c>
    </row>
    <row r="7" spans="2:7" x14ac:dyDescent="0.2">
      <c r="B7" s="12" t="s">
        <v>13</v>
      </c>
      <c r="C7" s="13" t="s">
        <v>35</v>
      </c>
      <c r="D7" s="14" t="s">
        <v>2600</v>
      </c>
      <c r="E7" s="15">
        <v>24</v>
      </c>
      <c r="F7" s="15">
        <v>92</v>
      </c>
      <c r="G7" s="15">
        <f t="shared" si="0"/>
        <v>232</v>
      </c>
    </row>
    <row r="8" spans="2:7" ht="25.5" x14ac:dyDescent="0.2">
      <c r="B8" s="12" t="s">
        <v>14</v>
      </c>
      <c r="C8" s="13" t="s">
        <v>36</v>
      </c>
      <c r="D8" s="14" t="s">
        <v>87</v>
      </c>
      <c r="E8" s="15">
        <v>1</v>
      </c>
      <c r="F8" s="15">
        <v>4</v>
      </c>
      <c r="G8" s="15">
        <f t="shared" si="0"/>
        <v>12</v>
      </c>
    </row>
    <row r="9" spans="2:7" ht="25.5" x14ac:dyDescent="0.2">
      <c r="B9" s="12" t="s">
        <v>15</v>
      </c>
      <c r="C9" s="13" t="s">
        <v>37</v>
      </c>
      <c r="D9" s="14" t="s">
        <v>2601</v>
      </c>
      <c r="E9" s="15">
        <v>4</v>
      </c>
      <c r="F9" s="15">
        <v>6</v>
      </c>
      <c r="G9" s="15">
        <f t="shared" si="0"/>
        <v>11</v>
      </c>
    </row>
    <row r="10" spans="2:7" x14ac:dyDescent="0.2">
      <c r="B10" s="12" t="s">
        <v>16</v>
      </c>
      <c r="C10" s="13" t="s">
        <v>38</v>
      </c>
      <c r="D10" s="14" t="s">
        <v>2602</v>
      </c>
      <c r="E10" s="15">
        <v>3</v>
      </c>
      <c r="F10" s="15">
        <v>11</v>
      </c>
      <c r="G10" s="15">
        <f t="shared" si="0"/>
        <v>26</v>
      </c>
    </row>
    <row r="11" spans="2:7" x14ac:dyDescent="0.2">
      <c r="B11" s="12" t="s">
        <v>17</v>
      </c>
      <c r="C11" s="13" t="s">
        <v>39</v>
      </c>
      <c r="D11" s="14" t="s">
        <v>2603</v>
      </c>
      <c r="E11" s="15">
        <v>2</v>
      </c>
      <c r="F11" s="15">
        <v>18</v>
      </c>
      <c r="G11" s="15">
        <f t="shared" si="0"/>
        <v>83</v>
      </c>
    </row>
    <row r="12" spans="2:7" x14ac:dyDescent="0.2">
      <c r="B12" s="12" t="s">
        <v>18</v>
      </c>
      <c r="C12" s="13" t="s">
        <v>40</v>
      </c>
      <c r="D12" s="14" t="s">
        <v>2604</v>
      </c>
      <c r="E12" s="15">
        <v>5</v>
      </c>
      <c r="F12" s="15">
        <v>17</v>
      </c>
      <c r="G12" s="15">
        <f t="shared" si="0"/>
        <v>30</v>
      </c>
    </row>
    <row r="13" spans="2:7" x14ac:dyDescent="0.2">
      <c r="B13" s="12" t="s">
        <v>19</v>
      </c>
      <c r="C13" s="13" t="s">
        <v>41</v>
      </c>
      <c r="D13" s="14" t="s">
        <v>2605</v>
      </c>
      <c r="E13" s="15">
        <v>2</v>
      </c>
      <c r="F13" s="15">
        <v>9</v>
      </c>
      <c r="G13" s="15">
        <f t="shared" si="0"/>
        <v>11</v>
      </c>
    </row>
    <row r="14" spans="2:7" ht="25.5" x14ac:dyDescent="0.2">
      <c r="B14" s="12" t="s">
        <v>20</v>
      </c>
      <c r="C14" s="13" t="s">
        <v>42</v>
      </c>
      <c r="D14" s="14" t="s">
        <v>2606</v>
      </c>
      <c r="E14" s="15">
        <v>3</v>
      </c>
      <c r="F14" s="15">
        <v>7</v>
      </c>
      <c r="G14" s="15">
        <f t="shared" si="0"/>
        <v>15</v>
      </c>
    </row>
    <row r="15" spans="2:7" ht="25.5" x14ac:dyDescent="0.2">
      <c r="B15" s="12" t="s">
        <v>21</v>
      </c>
      <c r="C15" s="13" t="s">
        <v>43</v>
      </c>
      <c r="D15" s="14" t="s">
        <v>2607</v>
      </c>
      <c r="E15" s="15">
        <v>3</v>
      </c>
      <c r="F15" s="15">
        <v>8</v>
      </c>
      <c r="G15" s="15">
        <f t="shared" si="0"/>
        <v>9</v>
      </c>
    </row>
    <row r="16" spans="2:7" x14ac:dyDescent="0.2">
      <c r="B16" s="12" t="s">
        <v>22</v>
      </c>
      <c r="C16" s="13" t="s">
        <v>44</v>
      </c>
      <c r="D16" s="14" t="s">
        <v>2608</v>
      </c>
      <c r="E16" s="15">
        <v>3</v>
      </c>
      <c r="F16" s="15">
        <v>10</v>
      </c>
      <c r="G16" s="15">
        <f t="shared" si="0"/>
        <v>20</v>
      </c>
    </row>
    <row r="17" spans="2:7" x14ac:dyDescent="0.2">
      <c r="B17" s="12" t="s">
        <v>23</v>
      </c>
      <c r="C17" s="13" t="s">
        <v>45</v>
      </c>
      <c r="D17" s="14" t="s">
        <v>113</v>
      </c>
      <c r="E17" s="15">
        <v>1</v>
      </c>
      <c r="F17" s="15">
        <v>3</v>
      </c>
      <c r="G17" s="15">
        <f t="shared" si="0"/>
        <v>5</v>
      </c>
    </row>
    <row r="18" spans="2:7" x14ac:dyDescent="0.2">
      <c r="B18" s="12" t="s">
        <v>24</v>
      </c>
      <c r="C18" s="13" t="s">
        <v>46</v>
      </c>
      <c r="D18" s="14" t="s">
        <v>2609</v>
      </c>
      <c r="E18" s="15">
        <v>7</v>
      </c>
      <c r="F18" s="15">
        <v>16</v>
      </c>
      <c r="G18" s="15">
        <f t="shared" si="0"/>
        <v>22</v>
      </c>
    </row>
    <row r="19" spans="2:7" x14ac:dyDescent="0.2">
      <c r="B19" s="12" t="s">
        <v>25</v>
      </c>
      <c r="C19" s="13" t="s">
        <v>47</v>
      </c>
      <c r="D19" s="14" t="s">
        <v>2610</v>
      </c>
      <c r="E19" s="15">
        <v>6</v>
      </c>
      <c r="F19" s="15">
        <v>18</v>
      </c>
      <c r="G19" s="15">
        <f t="shared" si="0"/>
        <v>32</v>
      </c>
    </row>
    <row r="20" spans="2:7" x14ac:dyDescent="0.2">
      <c r="B20" s="12" t="s">
        <v>26</v>
      </c>
      <c r="C20" s="13" t="s">
        <v>48</v>
      </c>
      <c r="D20" s="14" t="s">
        <v>127</v>
      </c>
      <c r="E20" s="15">
        <v>1</v>
      </c>
      <c r="F20" s="15">
        <v>3</v>
      </c>
      <c r="G20" s="15">
        <f t="shared" si="0"/>
        <v>9</v>
      </c>
    </row>
    <row r="21" spans="2:7" x14ac:dyDescent="0.2">
      <c r="B21" s="12" t="s">
        <v>27</v>
      </c>
      <c r="C21" s="13" t="s">
        <v>49</v>
      </c>
      <c r="D21" s="14" t="s">
        <v>128</v>
      </c>
      <c r="E21" s="15">
        <v>1</v>
      </c>
      <c r="F21" s="15">
        <v>6</v>
      </c>
      <c r="G21" s="15">
        <f t="shared" si="0"/>
        <v>12</v>
      </c>
    </row>
    <row r="22" spans="2:7" x14ac:dyDescent="0.2">
      <c r="B22" s="12" t="s">
        <v>28</v>
      </c>
      <c r="C22" s="13" t="s">
        <v>50</v>
      </c>
      <c r="D22" s="14" t="s">
        <v>2611</v>
      </c>
      <c r="E22" s="15">
        <v>3</v>
      </c>
      <c r="F22" s="15">
        <v>9</v>
      </c>
      <c r="G22" s="15">
        <f t="shared" si="0"/>
        <v>20</v>
      </c>
    </row>
    <row r="23" spans="2:7" x14ac:dyDescent="0.2">
      <c r="B23" s="12" t="s">
        <v>29</v>
      </c>
      <c r="C23" s="13" t="s">
        <v>51</v>
      </c>
      <c r="D23" s="14" t="s">
        <v>2612</v>
      </c>
      <c r="E23" s="15">
        <v>4</v>
      </c>
      <c r="F23" s="15">
        <v>10</v>
      </c>
      <c r="G23" s="15">
        <f t="shared" si="0"/>
        <v>20</v>
      </c>
    </row>
    <row r="24" spans="2:7" x14ac:dyDescent="0.2">
      <c r="B24" s="12" t="s">
        <v>30</v>
      </c>
      <c r="C24" s="13" t="s">
        <v>52</v>
      </c>
      <c r="D24" s="14" t="s">
        <v>2613</v>
      </c>
      <c r="E24" s="15">
        <v>3</v>
      </c>
      <c r="F24" s="15">
        <v>12</v>
      </c>
      <c r="G24" s="15">
        <f t="shared" si="0"/>
        <v>24</v>
      </c>
    </row>
    <row r="25" spans="2:7" ht="38.25" x14ac:dyDescent="0.2">
      <c r="B25" s="12" t="s">
        <v>31</v>
      </c>
      <c r="C25" s="13" t="s">
        <v>53</v>
      </c>
      <c r="D25" s="14" t="s">
        <v>2614</v>
      </c>
      <c r="E25" s="15">
        <v>2</v>
      </c>
      <c r="F25" s="15">
        <v>3</v>
      </c>
      <c r="G25" s="15">
        <f t="shared" si="0"/>
        <v>3</v>
      </c>
    </row>
    <row r="26" spans="2:7" x14ac:dyDescent="0.2">
      <c r="B26" s="12" t="s">
        <v>32</v>
      </c>
      <c r="C26" s="13" t="s">
        <v>54</v>
      </c>
      <c r="D26" s="14" t="s">
        <v>141</v>
      </c>
      <c r="E26" s="15">
        <v>1</v>
      </c>
      <c r="F26" s="15">
        <v>1</v>
      </c>
      <c r="G26" s="15">
        <f t="shared" si="0"/>
        <v>1</v>
      </c>
    </row>
    <row r="27" spans="2:7" x14ac:dyDescent="0.2">
      <c r="B27" s="16"/>
      <c r="C27" s="17" t="s">
        <v>2615</v>
      </c>
      <c r="D27" s="16"/>
      <c r="E27" s="16">
        <f>SUM(E5:E26)</f>
        <v>87</v>
      </c>
      <c r="F27" s="16">
        <f>SUM(F5:F26)</f>
        <v>287</v>
      </c>
      <c r="G27" s="16">
        <f>SUM(G5:G26)</f>
        <v>651</v>
      </c>
    </row>
    <row r="29" spans="2:7" x14ac:dyDescent="0.2">
      <c r="B29" s="48" t="s">
        <v>2616</v>
      </c>
      <c r="C29" s="49"/>
      <c r="D29" s="49"/>
      <c r="E29" s="49"/>
      <c r="F29" s="49"/>
      <c r="G29" s="49"/>
    </row>
    <row r="30" spans="2:7" ht="30" customHeight="1" x14ac:dyDescent="0.2">
      <c r="B30" s="49" t="s">
        <v>2617</v>
      </c>
      <c r="C30" s="49"/>
      <c r="D30" s="49"/>
      <c r="E30" s="49"/>
      <c r="F30" s="49"/>
      <c r="G30" s="49"/>
    </row>
    <row r="31" spans="2:7" ht="30" customHeight="1" x14ac:dyDescent="0.2">
      <c r="B31" s="49" t="s">
        <v>2618</v>
      </c>
      <c r="C31" s="49"/>
      <c r="D31" s="49"/>
      <c r="E31" s="49"/>
      <c r="F31" s="49"/>
      <c r="G31" s="49"/>
    </row>
    <row r="32" spans="2:7" ht="30" customHeight="1" x14ac:dyDescent="0.2">
      <c r="B32" s="49" t="s">
        <v>2619</v>
      </c>
      <c r="C32" s="49"/>
      <c r="D32" s="49"/>
      <c r="E32" s="49"/>
      <c r="F32" s="49"/>
      <c r="G32" s="49"/>
    </row>
    <row r="33" spans="2:7" ht="30" customHeight="1" x14ac:dyDescent="0.2">
      <c r="B33" s="49" t="s">
        <v>2620</v>
      </c>
      <c r="C33" s="49"/>
      <c r="D33" s="49"/>
      <c r="E33" s="49"/>
      <c r="F33" s="49"/>
      <c r="G33" s="49"/>
    </row>
  </sheetData>
  <mergeCells count="5">
    <mergeCell ref="B29:G29"/>
    <mergeCell ref="B30:G30"/>
    <mergeCell ref="B31:G31"/>
    <mergeCell ref="B32:G32"/>
    <mergeCell ref="B33:G33"/>
  </mergeCells>
  <pageMargins left="0.7" right="0.7" top="0.75" bottom="0.75" header="0.3" footer="0.3"/>
  <pageSetup orientation="portrait" r:id="rId1"/>
  <ignoredErrors>
    <ignoredError sqref="D5:D3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401C8-B3EE-4DA2-BF45-0514A4C6FFBE}">
  <dimension ref="B1:B5"/>
  <sheetViews>
    <sheetView workbookViewId="0"/>
  </sheetViews>
  <sheetFormatPr baseColWidth="10" defaultRowHeight="12.75" x14ac:dyDescent="0.2"/>
  <cols>
    <col min="1" max="1" width="2.7109375" style="1" customWidth="1"/>
    <col min="2" max="16384" width="11.42578125" style="1"/>
  </cols>
  <sheetData>
    <row r="1" spans="2:2" ht="18.75" x14ac:dyDescent="0.3">
      <c r="B1" s="50" t="s">
        <v>2667</v>
      </c>
    </row>
    <row r="3" spans="2:2" ht="15" x14ac:dyDescent="0.25">
      <c r="B3" s="51" t="s">
        <v>2668</v>
      </c>
    </row>
    <row r="4" spans="2:2" ht="15" x14ac:dyDescent="0.25">
      <c r="B4" s="52" t="s">
        <v>2669</v>
      </c>
    </row>
    <row r="5" spans="2:2" ht="15" x14ac:dyDescent="0.25">
      <c r="B5" s="53" t="s">
        <v>2670</v>
      </c>
    </row>
  </sheetData>
  <hyperlinks>
    <hyperlink ref="B5" r:id="rId1" tooltip="Instrucțiuni și alte modele gratuite" xr:uid="{4943E37A-FD1E-4379-A745-AA3B478D70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9</vt:i4>
      </vt:variant>
    </vt:vector>
  </HeadingPairs>
  <TitlesOfParts>
    <vt:vector size="14" baseType="lpstr">
      <vt:lpstr>Caută cod</vt:lpstr>
      <vt:lpstr>Codurile firmei</vt:lpstr>
      <vt:lpstr>Lista CAEN Rev.3</vt:lpstr>
      <vt:lpstr>Secțiuni</vt:lpstr>
      <vt:lpstr>Despre model</vt:lpstr>
      <vt:lpstr>ListaCaut</vt:lpstr>
      <vt:lpstr>ListaCod</vt:lpstr>
      <vt:lpstr>ListaDen</vt:lpstr>
      <vt:lpstr>ListaDiv</vt:lpstr>
      <vt:lpstr>ListaDivDen</vt:lpstr>
      <vt:lpstr>ListaGr</vt:lpstr>
      <vt:lpstr>ListaGrDen</vt:lpstr>
      <vt:lpstr>ListaSec</vt:lpstr>
      <vt:lpstr>'Lista CAEN Rev.3'!Títulos_a_imprimir</vt:lpstr>
    </vt:vector>
  </TitlesOfParts>
  <Company>modelexcel.ro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coduri CAEN Rev.3 – Excel cu căutare</dc:title>
  <dc:subject>Model Excel gratuit în limba română</dc:subject>
  <dc:creator>Ray Moreno · modelexcel.ro</dc:creator>
  <cp:keywords>modelexcel.ro, model Excel, Lista coduri CAEN Rev.3 – Excel cu căutare</cp:keywords>
  <dc:description>© 2026 Ray Moreno – modelexcel.ro. Model gratuit: îl poți folosi și adapta în activitatea ta. Nu este permisă revânzarea lui sau publicarea pe alte site-uri. https://modelexcel.ro/coduri-caen/</dc:description>
  <cp:lastModifiedBy>Ray Moreno · modelexcel.ro</cp:lastModifiedBy>
  <dcterms:created xsi:type="dcterms:W3CDTF">2026-10-13T23:09:53Z</dcterms:created>
  <dcterms:modified xsi:type="dcterms:W3CDTF">2026-10-13T23:11:01Z</dcterms:modified>
  <cp:category>Model Excel</cp:category>
</cp:coreProperties>
</file>