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ropbox\Ramon\WEBS NICHO\WEBS\modelexcel.ro\CLAUDE\copyright\nou\"/>
    </mc:Choice>
  </mc:AlternateContent>
  <xr:revisionPtr revIDLastSave="0" documentId="8_{B88648F1-2A8F-4B7D-BE2B-5DCCAFE3C16C}" xr6:coauthVersionLast="47" xr6:coauthVersionMax="47" xr10:uidLastSave="{00000000-0000-0000-0000-000000000000}"/>
  <bookViews>
    <workbookView xWindow="-28920" yWindow="-120" windowWidth="29040" windowHeight="15720" xr2:uid="{D288A558-6C5F-4D53-A73E-5B63064510D1}"/>
  </bookViews>
  <sheets>
    <sheet name="Adeverință" sheetId="1" r:id="rId1"/>
    <sheet name="Registru adeverințe" sheetId="2" r:id="rId2"/>
    <sheet name="Angajați" sheetId="3" r:id="rId3"/>
    <sheet name="Venituri lunare" sheetId="4" r:id="rId4"/>
    <sheet name="Setări" sheetId="5" r:id="rId5"/>
  </sheets>
  <definedNames>
    <definedName name="Admin">Setări!$C$9</definedName>
    <definedName name="AnAng">Angajați!$I$5:$I$304</definedName>
    <definedName name="AnBrut">Angajați!$M$5:$M$304</definedName>
    <definedName name="AnCIM">Angajați!$H$5:$H$304</definedName>
    <definedName name="AnCNP">Angajați!$D$5:$D$304</definedName>
    <definedName name="AnCOR">Angajați!$G$5:$G$304</definedName>
    <definedName name="AnDom">Angajați!$E$5:$E$304</definedName>
    <definedName name="AnFunc">Angajați!$F$5:$F$304</definedName>
    <definedName name="AnInc">Angajați!$R$5:$R$304</definedName>
    <definedName name="AnMarca">Angajați!$B$5:$B$304</definedName>
    <definedName name="AnNorma">Angajați!$L$5:$L$304</definedName>
    <definedName name="AnNume">Angajați!$C$5:$C$304</definedName>
    <definedName name="AnPana">Angajați!$K$5:$K$304</definedName>
    <definedName name="AnPopriri">Angajați!$Q$5:$Q$304</definedName>
    <definedName name="AnPreaviz">Angajați!$O$5:$O$304</definedName>
    <definedName name="AnProba">Angajați!$N$5:$N$304</definedName>
    <definedName name="AnSusp">Angajați!$P$5:$P$304</definedName>
    <definedName name="AnTip">Angajați!$J$5:$J$304</definedName>
    <definedName name="_xlnm.Print_Area" localSheetId="0">Adeverință!$A$1:$H$39</definedName>
    <definedName name="Contact">Setări!$C$8</definedName>
    <definedName name="CUI">Setări!$C$5</definedName>
    <definedName name="DataA">Adeverință!$K$6</definedName>
    <definedName name="Firma">Setări!$C$4</definedName>
    <definedName name="Intocmit">Setări!$C$10</definedName>
    <definedName name="ListaTip">Setări!$E$4:$E$7</definedName>
    <definedName name="RA">Adeverință!$K$3</definedName>
    <definedName name="RE">Adeverință!$K$4</definedName>
    <definedName name="RegCom">Setări!$C$6</definedName>
    <definedName name="Sediu">Setări!$C$7</definedName>
    <definedName name="SfarsitA">Adeverință!$K$7</definedName>
    <definedName name="TipA">Adeverință!$K$5</definedName>
    <definedName name="VeBrut">'Venituri lunare'!$E$5:$E$3004</definedName>
    <definedName name="VeLuna">'Venituri lunare'!$D$5:$D$3004</definedName>
    <definedName name="VeMarca">'Venituri lunare'!$B$5:$B$3004</definedName>
    <definedName name="VeNet">'Venituri lunare'!$F$5:$F$3004</definedName>
    <definedName name="VeRet">'Venituri lunare'!$G$5:$G$3004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F36" i="1" l="1"/>
  <c r="B36" i="1"/>
  <c r="B4" i="1"/>
  <c r="B3" i="1"/>
  <c r="B2" i="1"/>
  <c r="B1" i="1"/>
  <c r="K3" i="1"/>
  <c r="C9" i="2"/>
  <c r="C8" i="2"/>
  <c r="C7" i="2"/>
  <c r="C6" i="2"/>
  <c r="C5"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48" i="2"/>
  <c r="J649" i="2"/>
  <c r="J650" i="2"/>
  <c r="J651" i="2"/>
  <c r="J652" i="2"/>
  <c r="J653" i="2"/>
  <c r="J654" i="2"/>
  <c r="J655" i="2"/>
  <c r="J656" i="2"/>
  <c r="J657" i="2"/>
  <c r="J658" i="2"/>
  <c r="J659" i="2"/>
  <c r="J660" i="2"/>
  <c r="J661" i="2"/>
  <c r="J662" i="2"/>
  <c r="J663" i="2"/>
  <c r="J664" i="2"/>
  <c r="J665" i="2"/>
  <c r="J666" i="2"/>
  <c r="J667" i="2"/>
  <c r="J668" i="2"/>
  <c r="J669" i="2"/>
  <c r="J670" i="2"/>
  <c r="J671"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2" i="2"/>
  <c r="J703" i="2"/>
  <c r="J704" i="2"/>
  <c r="J705" i="2"/>
  <c r="J706" i="2"/>
  <c r="J707" i="2"/>
  <c r="J708" i="2"/>
  <c r="J709" i="2"/>
  <c r="J710" i="2"/>
  <c r="J711" i="2"/>
  <c r="J712" i="2"/>
  <c r="J713" i="2"/>
  <c r="J714" i="2"/>
  <c r="J715" i="2"/>
  <c r="J716" i="2"/>
  <c r="J717" i="2"/>
  <c r="J718" i="2"/>
  <c r="J719" i="2"/>
  <c r="J720" i="2"/>
  <c r="J721" i="2"/>
  <c r="J722" i="2"/>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J777" i="2"/>
  <c r="J778" i="2"/>
  <c r="J779" i="2"/>
  <c r="J780" i="2"/>
  <c r="J781" i="2"/>
  <c r="J782"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54" i="2"/>
  <c r="J855" i="2"/>
  <c r="J856" i="2"/>
  <c r="J857" i="2"/>
  <c r="J858" i="2"/>
  <c r="J859" i="2"/>
  <c r="J860" i="2"/>
  <c r="J861" i="2"/>
  <c r="J862" i="2"/>
  <c r="J863" i="2"/>
  <c r="J864" i="2"/>
  <c r="J865" i="2"/>
  <c r="J866" i="2"/>
  <c r="J867" i="2"/>
  <c r="J868" i="2"/>
  <c r="J869" i="2"/>
  <c r="J870" i="2"/>
  <c r="J871" i="2"/>
  <c r="J872" i="2"/>
  <c r="J873" i="2"/>
  <c r="J874" i="2"/>
  <c r="J875" i="2"/>
  <c r="J876" i="2"/>
  <c r="J877" i="2"/>
  <c r="J878" i="2"/>
  <c r="J879" i="2"/>
  <c r="J880" i="2"/>
  <c r="J881"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55" i="2"/>
  <c r="J956" i="2"/>
  <c r="J957" i="2"/>
  <c r="J958" i="2"/>
  <c r="J959" i="2"/>
  <c r="J960" i="2"/>
  <c r="J961" i="2"/>
  <c r="J962" i="2"/>
  <c r="J963" i="2"/>
  <c r="J964" i="2"/>
  <c r="J965" i="2"/>
  <c r="J966" i="2"/>
  <c r="J967" i="2"/>
  <c r="J968" i="2"/>
  <c r="J969" i="2"/>
  <c r="J970" i="2"/>
  <c r="J971" i="2"/>
  <c r="J972" i="2"/>
  <c r="J973" i="2"/>
  <c r="J974" i="2"/>
  <c r="J975" i="2"/>
  <c r="J976" i="2"/>
  <c r="J977" i="2"/>
  <c r="J978" i="2"/>
  <c r="J979" i="2"/>
  <c r="J980" i="2"/>
  <c r="J981" i="2"/>
  <c r="J982" i="2"/>
  <c r="J983" i="2"/>
  <c r="J984" i="2"/>
  <c r="J985" i="2"/>
  <c r="J986" i="2"/>
  <c r="J987" i="2"/>
  <c r="J988" i="2"/>
  <c r="J989" i="2"/>
  <c r="J990" i="2"/>
  <c r="J991" i="2"/>
  <c r="J992" i="2"/>
  <c r="J993" i="2"/>
  <c r="J994" i="2"/>
  <c r="J995" i="2"/>
  <c r="J996" i="2"/>
  <c r="J997" i="2"/>
  <c r="J998" i="2"/>
  <c r="J999" i="2"/>
  <c r="J1000" i="2"/>
  <c r="J1001" i="2"/>
  <c r="J1002" i="2"/>
  <c r="J1003" i="2"/>
  <c r="J1004" i="2"/>
  <c r="E5" i="2"/>
  <c r="E6" i="2"/>
  <c r="E7" i="2"/>
  <c r="E8" i="2"/>
  <c r="E9" i="2"/>
  <c r="E10" i="2"/>
  <c r="E11" i="2"/>
  <c r="E12" i="2"/>
  <c r="E13" i="2"/>
  <c r="E14" i="2"/>
  <c r="E15" i="2"/>
  <c r="E16" i="2"/>
  <c r="E17" i="2"/>
  <c r="E18" i="2"/>
  <c r="E19" i="2"/>
  <c r="E20" i="2"/>
  <c r="E21" i="2"/>
  <c r="E22" i="2"/>
  <c r="E23" i="2"/>
  <c r="E24" i="2"/>
  <c r="E25" i="2"/>
  <c r="E26" i="2"/>
  <c r="E27" i="2"/>
  <c r="E28" i="2"/>
  <c r="E29" i="2"/>
  <c r="E30" i="2"/>
  <c r="E31" i="2"/>
  <c r="E32" i="2"/>
  <c r="E33" i="2"/>
  <c r="E34" i="2"/>
  <c r="E35" i="2"/>
  <c r="E36" i="2"/>
  <c r="E37" i="2"/>
  <c r="E38" i="2"/>
  <c r="E39" i="2"/>
  <c r="E40" i="2"/>
  <c r="E41" i="2"/>
  <c r="E42" i="2"/>
  <c r="E43" i="2"/>
  <c r="E44" i="2"/>
  <c r="E45" i="2"/>
  <c r="E46" i="2"/>
  <c r="E47" i="2"/>
  <c r="E48" i="2"/>
  <c r="E49" i="2"/>
  <c r="E50" i="2"/>
  <c r="E51" i="2"/>
  <c r="E52" i="2"/>
  <c r="E53" i="2"/>
  <c r="E54" i="2"/>
  <c r="E55" i="2"/>
  <c r="E56" i="2"/>
  <c r="E57" i="2"/>
  <c r="E58" i="2"/>
  <c r="E59" i="2"/>
  <c r="E60" i="2"/>
  <c r="E61" i="2"/>
  <c r="E62" i="2"/>
  <c r="E63" i="2"/>
  <c r="E64" i="2"/>
  <c r="E65" i="2"/>
  <c r="E66" i="2"/>
  <c r="E67" i="2"/>
  <c r="E68" i="2"/>
  <c r="E69" i="2"/>
  <c r="E70" i="2"/>
  <c r="E71" i="2"/>
  <c r="E72" i="2"/>
  <c r="E73" i="2"/>
  <c r="E74" i="2"/>
  <c r="E75" i="2"/>
  <c r="E76" i="2"/>
  <c r="E77" i="2"/>
  <c r="E78" i="2"/>
  <c r="E79" i="2"/>
  <c r="E80" i="2"/>
  <c r="E81" i="2"/>
  <c r="E82" i="2"/>
  <c r="E83" i="2"/>
  <c r="E84" i="2"/>
  <c r="E85" i="2"/>
  <c r="E86" i="2"/>
  <c r="E87" i="2"/>
  <c r="E88" i="2"/>
  <c r="E89" i="2"/>
  <c r="E90" i="2"/>
  <c r="E91" i="2"/>
  <c r="E92" i="2"/>
  <c r="E93" i="2"/>
  <c r="E94" i="2"/>
  <c r="E95" i="2"/>
  <c r="E96" i="2"/>
  <c r="E97" i="2"/>
  <c r="E98" i="2"/>
  <c r="E99" i="2"/>
  <c r="E100" i="2"/>
  <c r="E101" i="2"/>
  <c r="E102" i="2"/>
  <c r="E103" i="2"/>
  <c r="E104" i="2"/>
  <c r="E105" i="2"/>
  <c r="E106" i="2"/>
  <c r="E107" i="2"/>
  <c r="E108" i="2"/>
  <c r="E109" i="2"/>
  <c r="E110" i="2"/>
  <c r="E111" i="2"/>
  <c r="E112" i="2"/>
  <c r="E113" i="2"/>
  <c r="E114" i="2"/>
  <c r="E115" i="2"/>
  <c r="E116" i="2"/>
  <c r="E117" i="2"/>
  <c r="E118" i="2"/>
  <c r="E119" i="2"/>
  <c r="E120" i="2"/>
  <c r="E121" i="2"/>
  <c r="E122" i="2"/>
  <c r="E123" i="2"/>
  <c r="E124" i="2"/>
  <c r="E125" i="2"/>
  <c r="E126" i="2"/>
  <c r="E127" i="2"/>
  <c r="E128" i="2"/>
  <c r="E129" i="2"/>
  <c r="E130" i="2"/>
  <c r="E131" i="2"/>
  <c r="E132" i="2"/>
  <c r="E133" i="2"/>
  <c r="E134" i="2"/>
  <c r="E135" i="2"/>
  <c r="E136" i="2"/>
  <c r="E137" i="2"/>
  <c r="E138" i="2"/>
  <c r="E139" i="2"/>
  <c r="E140" i="2"/>
  <c r="E141" i="2"/>
  <c r="E142" i="2"/>
  <c r="E143" i="2"/>
  <c r="E144" i="2"/>
  <c r="E145" i="2"/>
  <c r="E146" i="2"/>
  <c r="E147" i="2"/>
  <c r="E148" i="2"/>
  <c r="E149" i="2"/>
  <c r="E150" i="2"/>
  <c r="E151" i="2"/>
  <c r="E152" i="2"/>
  <c r="E153" i="2"/>
  <c r="E154" i="2"/>
  <c r="E155" i="2"/>
  <c r="E156" i="2"/>
  <c r="E157" i="2"/>
  <c r="E158" i="2"/>
  <c r="E159" i="2"/>
  <c r="E160" i="2"/>
  <c r="E161" i="2"/>
  <c r="E162" i="2"/>
  <c r="E163" i="2"/>
  <c r="E164" i="2"/>
  <c r="E165" i="2"/>
  <c r="E166" i="2"/>
  <c r="E167" i="2"/>
  <c r="E168" i="2"/>
  <c r="E169" i="2"/>
  <c r="E170" i="2"/>
  <c r="E171" i="2"/>
  <c r="E172" i="2"/>
  <c r="E173" i="2"/>
  <c r="E174" i="2"/>
  <c r="E175" i="2"/>
  <c r="E176" i="2"/>
  <c r="E177" i="2"/>
  <c r="E178" i="2"/>
  <c r="E179" i="2"/>
  <c r="E180" i="2"/>
  <c r="E181" i="2"/>
  <c r="E182" i="2"/>
  <c r="E183" i="2"/>
  <c r="E184" i="2"/>
  <c r="E185" i="2"/>
  <c r="E186" i="2"/>
  <c r="E187" i="2"/>
  <c r="E188" i="2"/>
  <c r="E189" i="2"/>
  <c r="E190" i="2"/>
  <c r="E191" i="2"/>
  <c r="E192" i="2"/>
  <c r="E193" i="2"/>
  <c r="E194" i="2"/>
  <c r="E195" i="2"/>
  <c r="E196" i="2"/>
  <c r="E197" i="2"/>
  <c r="E198" i="2"/>
  <c r="E199" i="2"/>
  <c r="E200" i="2"/>
  <c r="E201" i="2"/>
  <c r="E202" i="2"/>
  <c r="E203" i="2"/>
  <c r="E204" i="2"/>
  <c r="E205" i="2"/>
  <c r="E206" i="2"/>
  <c r="E207" i="2"/>
  <c r="E208" i="2"/>
  <c r="E209" i="2"/>
  <c r="E210" i="2"/>
  <c r="E211" i="2"/>
  <c r="E212" i="2"/>
  <c r="E213" i="2"/>
  <c r="E214" i="2"/>
  <c r="E215" i="2"/>
  <c r="E216" i="2"/>
  <c r="E217" i="2"/>
  <c r="E218" i="2"/>
  <c r="E219" i="2"/>
  <c r="E220" i="2"/>
  <c r="E221" i="2"/>
  <c r="E222" i="2"/>
  <c r="E223" i="2"/>
  <c r="E224" i="2"/>
  <c r="E225" i="2"/>
  <c r="E226" i="2"/>
  <c r="E227" i="2"/>
  <c r="E228" i="2"/>
  <c r="E229" i="2"/>
  <c r="E230" i="2"/>
  <c r="E231" i="2"/>
  <c r="E232" i="2"/>
  <c r="E233" i="2"/>
  <c r="E234" i="2"/>
  <c r="E235" i="2"/>
  <c r="E236" i="2"/>
  <c r="E237" i="2"/>
  <c r="E238" i="2"/>
  <c r="E239" i="2"/>
  <c r="E240" i="2"/>
  <c r="E241" i="2"/>
  <c r="E242" i="2"/>
  <c r="E243" i="2"/>
  <c r="E244" i="2"/>
  <c r="E245" i="2"/>
  <c r="E246" i="2"/>
  <c r="E247" i="2"/>
  <c r="E248" i="2"/>
  <c r="E249" i="2"/>
  <c r="E250" i="2"/>
  <c r="E251" i="2"/>
  <c r="E252" i="2"/>
  <c r="E253" i="2"/>
  <c r="E254" i="2"/>
  <c r="E255" i="2"/>
  <c r="E256" i="2"/>
  <c r="E257" i="2"/>
  <c r="E258" i="2"/>
  <c r="E259" i="2"/>
  <c r="E260" i="2"/>
  <c r="E261" i="2"/>
  <c r="E262" i="2"/>
  <c r="E263" i="2"/>
  <c r="E264" i="2"/>
  <c r="E265" i="2"/>
  <c r="E266" i="2"/>
  <c r="E267" i="2"/>
  <c r="E268" i="2"/>
  <c r="E269" i="2"/>
  <c r="E270" i="2"/>
  <c r="E271" i="2"/>
  <c r="E272" i="2"/>
  <c r="E273" i="2"/>
  <c r="E274" i="2"/>
  <c r="E275" i="2"/>
  <c r="E276" i="2"/>
  <c r="E277" i="2"/>
  <c r="E278" i="2"/>
  <c r="E279" i="2"/>
  <c r="E280" i="2"/>
  <c r="E281" i="2"/>
  <c r="E282" i="2"/>
  <c r="E283" i="2"/>
  <c r="E284" i="2"/>
  <c r="E285" i="2"/>
  <c r="E286" i="2"/>
  <c r="E287" i="2"/>
  <c r="E288" i="2"/>
  <c r="E289" i="2"/>
  <c r="E290" i="2"/>
  <c r="E291" i="2"/>
  <c r="E292" i="2"/>
  <c r="E293" i="2"/>
  <c r="E294" i="2"/>
  <c r="E295" i="2"/>
  <c r="E296" i="2"/>
  <c r="E297" i="2"/>
  <c r="E298" i="2"/>
  <c r="E299" i="2"/>
  <c r="E300" i="2"/>
  <c r="E301" i="2"/>
  <c r="E302" i="2"/>
  <c r="E303" i="2"/>
  <c r="E304" i="2"/>
  <c r="E305" i="2"/>
  <c r="E306" i="2"/>
  <c r="E307" i="2"/>
  <c r="E308" i="2"/>
  <c r="E309" i="2"/>
  <c r="E310" i="2"/>
  <c r="E311" i="2"/>
  <c r="E312" i="2"/>
  <c r="E313" i="2"/>
  <c r="E314" i="2"/>
  <c r="E315" i="2"/>
  <c r="E316" i="2"/>
  <c r="E317" i="2"/>
  <c r="E318" i="2"/>
  <c r="E319" i="2"/>
  <c r="E320" i="2"/>
  <c r="E321" i="2"/>
  <c r="E322" i="2"/>
  <c r="E323" i="2"/>
  <c r="E324" i="2"/>
  <c r="E325" i="2"/>
  <c r="E326" i="2"/>
  <c r="E327" i="2"/>
  <c r="E328" i="2"/>
  <c r="E329" i="2"/>
  <c r="E330" i="2"/>
  <c r="E331" i="2"/>
  <c r="E332" i="2"/>
  <c r="E333" i="2"/>
  <c r="E334" i="2"/>
  <c r="E335" i="2"/>
  <c r="E336" i="2"/>
  <c r="E337" i="2"/>
  <c r="E338" i="2"/>
  <c r="E339" i="2"/>
  <c r="E340" i="2"/>
  <c r="E341" i="2"/>
  <c r="E342" i="2"/>
  <c r="E343" i="2"/>
  <c r="E344" i="2"/>
  <c r="E345" i="2"/>
  <c r="E346" i="2"/>
  <c r="E347" i="2"/>
  <c r="E348" i="2"/>
  <c r="E349" i="2"/>
  <c r="E350" i="2"/>
  <c r="E351" i="2"/>
  <c r="E352" i="2"/>
  <c r="E353" i="2"/>
  <c r="E354" i="2"/>
  <c r="E355" i="2"/>
  <c r="E356" i="2"/>
  <c r="E357" i="2"/>
  <c r="E358" i="2"/>
  <c r="E359" i="2"/>
  <c r="E360" i="2"/>
  <c r="E361" i="2"/>
  <c r="E362" i="2"/>
  <c r="E363" i="2"/>
  <c r="E364" i="2"/>
  <c r="E365" i="2"/>
  <c r="E366" i="2"/>
  <c r="E367" i="2"/>
  <c r="E368" i="2"/>
  <c r="E369" i="2"/>
  <c r="E370" i="2"/>
  <c r="E371" i="2"/>
  <c r="E372" i="2"/>
  <c r="E373" i="2"/>
  <c r="E374" i="2"/>
  <c r="E375" i="2"/>
  <c r="E376" i="2"/>
  <c r="E377" i="2"/>
  <c r="E378" i="2"/>
  <c r="E379" i="2"/>
  <c r="E380" i="2"/>
  <c r="E381" i="2"/>
  <c r="E382" i="2"/>
  <c r="E383" i="2"/>
  <c r="E384" i="2"/>
  <c r="E385" i="2"/>
  <c r="E386" i="2"/>
  <c r="E387" i="2"/>
  <c r="E388" i="2"/>
  <c r="E389" i="2"/>
  <c r="E390" i="2"/>
  <c r="E391" i="2"/>
  <c r="E392" i="2"/>
  <c r="E393" i="2"/>
  <c r="E394" i="2"/>
  <c r="E395" i="2"/>
  <c r="E396" i="2"/>
  <c r="E397" i="2"/>
  <c r="E398" i="2"/>
  <c r="E399" i="2"/>
  <c r="E400" i="2"/>
  <c r="E401" i="2"/>
  <c r="E402" i="2"/>
  <c r="E403" i="2"/>
  <c r="E404" i="2"/>
  <c r="E405" i="2"/>
  <c r="E406" i="2"/>
  <c r="E407" i="2"/>
  <c r="E408" i="2"/>
  <c r="E409" i="2"/>
  <c r="E410" i="2"/>
  <c r="E411" i="2"/>
  <c r="E412" i="2"/>
  <c r="E413" i="2"/>
  <c r="E414" i="2"/>
  <c r="E415" i="2"/>
  <c r="E416" i="2"/>
  <c r="E417" i="2"/>
  <c r="E418" i="2"/>
  <c r="E419" i="2"/>
  <c r="E420" i="2"/>
  <c r="E421" i="2"/>
  <c r="E422" i="2"/>
  <c r="E423" i="2"/>
  <c r="E424" i="2"/>
  <c r="E425" i="2"/>
  <c r="E426" i="2"/>
  <c r="E427" i="2"/>
  <c r="E428" i="2"/>
  <c r="E429" i="2"/>
  <c r="E430" i="2"/>
  <c r="E431" i="2"/>
  <c r="E432" i="2"/>
  <c r="E433" i="2"/>
  <c r="E434" i="2"/>
  <c r="E435" i="2"/>
  <c r="E436" i="2"/>
  <c r="E437" i="2"/>
  <c r="E438" i="2"/>
  <c r="E439" i="2"/>
  <c r="E440" i="2"/>
  <c r="E441" i="2"/>
  <c r="E442" i="2"/>
  <c r="E443" i="2"/>
  <c r="E444" i="2"/>
  <c r="E445" i="2"/>
  <c r="E446" i="2"/>
  <c r="E447" i="2"/>
  <c r="E448" i="2"/>
  <c r="E449" i="2"/>
  <c r="E450" i="2"/>
  <c r="E451" i="2"/>
  <c r="E452" i="2"/>
  <c r="E453" i="2"/>
  <c r="E454" i="2"/>
  <c r="E455" i="2"/>
  <c r="E456" i="2"/>
  <c r="E457" i="2"/>
  <c r="E458" i="2"/>
  <c r="E459" i="2"/>
  <c r="E460" i="2"/>
  <c r="E461" i="2"/>
  <c r="E462" i="2"/>
  <c r="E463" i="2"/>
  <c r="E464" i="2"/>
  <c r="E465" i="2"/>
  <c r="E466" i="2"/>
  <c r="E467" i="2"/>
  <c r="E468" i="2"/>
  <c r="E469" i="2"/>
  <c r="E470" i="2"/>
  <c r="E471" i="2"/>
  <c r="E472" i="2"/>
  <c r="E473" i="2"/>
  <c r="E474" i="2"/>
  <c r="E475" i="2"/>
  <c r="E476" i="2"/>
  <c r="E477" i="2"/>
  <c r="E478" i="2"/>
  <c r="E479" i="2"/>
  <c r="E480" i="2"/>
  <c r="E481" i="2"/>
  <c r="E482" i="2"/>
  <c r="E483" i="2"/>
  <c r="E484" i="2"/>
  <c r="E485" i="2"/>
  <c r="E486" i="2"/>
  <c r="E487" i="2"/>
  <c r="E488" i="2"/>
  <c r="E489" i="2"/>
  <c r="E490" i="2"/>
  <c r="E491" i="2"/>
  <c r="E492" i="2"/>
  <c r="E493" i="2"/>
  <c r="E494" i="2"/>
  <c r="E495" i="2"/>
  <c r="E496" i="2"/>
  <c r="E497" i="2"/>
  <c r="E498" i="2"/>
  <c r="E499" i="2"/>
  <c r="E500" i="2"/>
  <c r="E501" i="2"/>
  <c r="E502" i="2"/>
  <c r="E503" i="2"/>
  <c r="E504" i="2"/>
  <c r="E505" i="2"/>
  <c r="E506" i="2"/>
  <c r="E507" i="2"/>
  <c r="E508" i="2"/>
  <c r="E509" i="2"/>
  <c r="E510" i="2"/>
  <c r="E511" i="2"/>
  <c r="E512" i="2"/>
  <c r="E513" i="2"/>
  <c r="E514" i="2"/>
  <c r="E515" i="2"/>
  <c r="E516" i="2"/>
  <c r="E517" i="2"/>
  <c r="E518" i="2"/>
  <c r="E519" i="2"/>
  <c r="E520" i="2"/>
  <c r="E521" i="2"/>
  <c r="E522" i="2"/>
  <c r="E523" i="2"/>
  <c r="E524" i="2"/>
  <c r="E525" i="2"/>
  <c r="E526" i="2"/>
  <c r="E527" i="2"/>
  <c r="E528" i="2"/>
  <c r="E529" i="2"/>
  <c r="E530" i="2"/>
  <c r="E531" i="2"/>
  <c r="E532" i="2"/>
  <c r="E533" i="2"/>
  <c r="E534" i="2"/>
  <c r="E535" i="2"/>
  <c r="E536" i="2"/>
  <c r="E537" i="2"/>
  <c r="E538" i="2"/>
  <c r="E539" i="2"/>
  <c r="E540" i="2"/>
  <c r="E541" i="2"/>
  <c r="E542" i="2"/>
  <c r="E543" i="2"/>
  <c r="E544" i="2"/>
  <c r="E545" i="2"/>
  <c r="E546" i="2"/>
  <c r="E547" i="2"/>
  <c r="E548" i="2"/>
  <c r="E549" i="2"/>
  <c r="E550" i="2"/>
  <c r="E551" i="2"/>
  <c r="E552" i="2"/>
  <c r="E553" i="2"/>
  <c r="E554" i="2"/>
  <c r="E555" i="2"/>
  <c r="E556" i="2"/>
  <c r="E557" i="2"/>
  <c r="E558" i="2"/>
  <c r="E559" i="2"/>
  <c r="E560" i="2"/>
  <c r="E561" i="2"/>
  <c r="E562" i="2"/>
  <c r="E563" i="2"/>
  <c r="E564" i="2"/>
  <c r="E565" i="2"/>
  <c r="E566" i="2"/>
  <c r="E567" i="2"/>
  <c r="E568" i="2"/>
  <c r="E569" i="2"/>
  <c r="E570" i="2"/>
  <c r="E571" i="2"/>
  <c r="E572" i="2"/>
  <c r="E573" i="2"/>
  <c r="E574" i="2"/>
  <c r="E575" i="2"/>
  <c r="E576" i="2"/>
  <c r="E577" i="2"/>
  <c r="E578" i="2"/>
  <c r="E579" i="2"/>
  <c r="E580" i="2"/>
  <c r="E581" i="2"/>
  <c r="E582" i="2"/>
  <c r="E583" i="2"/>
  <c r="E584" i="2"/>
  <c r="E585" i="2"/>
  <c r="E586" i="2"/>
  <c r="E587" i="2"/>
  <c r="E588" i="2"/>
  <c r="E589" i="2"/>
  <c r="E590" i="2"/>
  <c r="E591" i="2"/>
  <c r="E592" i="2"/>
  <c r="E593" i="2"/>
  <c r="E594" i="2"/>
  <c r="E595" i="2"/>
  <c r="E596" i="2"/>
  <c r="E597" i="2"/>
  <c r="E598" i="2"/>
  <c r="E599" i="2"/>
  <c r="E600" i="2"/>
  <c r="E601" i="2"/>
  <c r="E602" i="2"/>
  <c r="E603" i="2"/>
  <c r="E604" i="2"/>
  <c r="E605" i="2"/>
  <c r="E606" i="2"/>
  <c r="E607" i="2"/>
  <c r="E608" i="2"/>
  <c r="E609" i="2"/>
  <c r="E610" i="2"/>
  <c r="E611" i="2"/>
  <c r="E612" i="2"/>
  <c r="E613" i="2"/>
  <c r="E614" i="2"/>
  <c r="E615" i="2"/>
  <c r="E616" i="2"/>
  <c r="E617" i="2"/>
  <c r="E618" i="2"/>
  <c r="E619" i="2"/>
  <c r="E620" i="2"/>
  <c r="E621" i="2"/>
  <c r="E622" i="2"/>
  <c r="E623" i="2"/>
  <c r="E624" i="2"/>
  <c r="E625" i="2"/>
  <c r="E626" i="2"/>
  <c r="E627" i="2"/>
  <c r="E628" i="2"/>
  <c r="E629" i="2"/>
  <c r="E630" i="2"/>
  <c r="E631" i="2"/>
  <c r="E632" i="2"/>
  <c r="E633" i="2"/>
  <c r="E634" i="2"/>
  <c r="E635" i="2"/>
  <c r="E636" i="2"/>
  <c r="E637" i="2"/>
  <c r="E638" i="2"/>
  <c r="E639" i="2"/>
  <c r="E640" i="2"/>
  <c r="E641" i="2"/>
  <c r="E642" i="2"/>
  <c r="E643" i="2"/>
  <c r="E644" i="2"/>
  <c r="E645" i="2"/>
  <c r="E646" i="2"/>
  <c r="E647" i="2"/>
  <c r="E648" i="2"/>
  <c r="E649" i="2"/>
  <c r="E650" i="2"/>
  <c r="E651" i="2"/>
  <c r="E652" i="2"/>
  <c r="E653" i="2"/>
  <c r="E654" i="2"/>
  <c r="E655" i="2"/>
  <c r="E656" i="2"/>
  <c r="E657" i="2"/>
  <c r="E658" i="2"/>
  <c r="E659" i="2"/>
  <c r="E660" i="2"/>
  <c r="E661" i="2"/>
  <c r="E662" i="2"/>
  <c r="E663" i="2"/>
  <c r="E664" i="2"/>
  <c r="E665" i="2"/>
  <c r="E666" i="2"/>
  <c r="E667" i="2"/>
  <c r="E668" i="2"/>
  <c r="E669" i="2"/>
  <c r="E670" i="2"/>
  <c r="E671" i="2"/>
  <c r="E672" i="2"/>
  <c r="E673" i="2"/>
  <c r="E674" i="2"/>
  <c r="E675" i="2"/>
  <c r="E676" i="2"/>
  <c r="E677" i="2"/>
  <c r="E678" i="2"/>
  <c r="E679" i="2"/>
  <c r="E680" i="2"/>
  <c r="E681" i="2"/>
  <c r="E682" i="2"/>
  <c r="E683" i="2"/>
  <c r="E684" i="2"/>
  <c r="E685" i="2"/>
  <c r="E686" i="2"/>
  <c r="E687" i="2"/>
  <c r="E688" i="2"/>
  <c r="E689" i="2"/>
  <c r="E690" i="2"/>
  <c r="E691" i="2"/>
  <c r="E692" i="2"/>
  <c r="E693" i="2"/>
  <c r="E694" i="2"/>
  <c r="E695" i="2"/>
  <c r="E696" i="2"/>
  <c r="E697" i="2"/>
  <c r="E698" i="2"/>
  <c r="E699" i="2"/>
  <c r="E700" i="2"/>
  <c r="E701" i="2"/>
  <c r="E702" i="2"/>
  <c r="E703" i="2"/>
  <c r="E704" i="2"/>
  <c r="E705" i="2"/>
  <c r="E706" i="2"/>
  <c r="E707" i="2"/>
  <c r="E708" i="2"/>
  <c r="E709" i="2"/>
  <c r="E710" i="2"/>
  <c r="E711" i="2"/>
  <c r="E712" i="2"/>
  <c r="E713" i="2"/>
  <c r="E714" i="2"/>
  <c r="E715" i="2"/>
  <c r="E716" i="2"/>
  <c r="E717" i="2"/>
  <c r="E718" i="2"/>
  <c r="E719" i="2"/>
  <c r="E720" i="2"/>
  <c r="E721" i="2"/>
  <c r="E722" i="2"/>
  <c r="E723" i="2"/>
  <c r="E724" i="2"/>
  <c r="E725" i="2"/>
  <c r="E726" i="2"/>
  <c r="E727" i="2"/>
  <c r="E728" i="2"/>
  <c r="E729" i="2"/>
  <c r="E730" i="2"/>
  <c r="E731" i="2"/>
  <c r="E732" i="2"/>
  <c r="E733" i="2"/>
  <c r="E734" i="2"/>
  <c r="E735" i="2"/>
  <c r="E736" i="2"/>
  <c r="E737" i="2"/>
  <c r="E738" i="2"/>
  <c r="E739" i="2"/>
  <c r="E740" i="2"/>
  <c r="E741" i="2"/>
  <c r="E742" i="2"/>
  <c r="E743" i="2"/>
  <c r="E744" i="2"/>
  <c r="E745" i="2"/>
  <c r="E746" i="2"/>
  <c r="E747" i="2"/>
  <c r="E748" i="2"/>
  <c r="E749" i="2"/>
  <c r="E750" i="2"/>
  <c r="E751" i="2"/>
  <c r="E752" i="2"/>
  <c r="E753" i="2"/>
  <c r="E754" i="2"/>
  <c r="E755" i="2"/>
  <c r="E756" i="2"/>
  <c r="E757" i="2"/>
  <c r="E758" i="2"/>
  <c r="E759" i="2"/>
  <c r="E760" i="2"/>
  <c r="E761" i="2"/>
  <c r="E762" i="2"/>
  <c r="E763" i="2"/>
  <c r="E764" i="2"/>
  <c r="E765" i="2"/>
  <c r="E766" i="2"/>
  <c r="E767" i="2"/>
  <c r="E768" i="2"/>
  <c r="E769" i="2"/>
  <c r="E770" i="2"/>
  <c r="E771" i="2"/>
  <c r="E772" i="2"/>
  <c r="E773" i="2"/>
  <c r="E774" i="2"/>
  <c r="E775" i="2"/>
  <c r="E776" i="2"/>
  <c r="E777" i="2"/>
  <c r="E778" i="2"/>
  <c r="E779" i="2"/>
  <c r="E780" i="2"/>
  <c r="E781" i="2"/>
  <c r="E782" i="2"/>
  <c r="E783" i="2"/>
  <c r="E784" i="2"/>
  <c r="E785" i="2"/>
  <c r="E786" i="2"/>
  <c r="E787" i="2"/>
  <c r="E788" i="2"/>
  <c r="E789" i="2"/>
  <c r="E790" i="2"/>
  <c r="E791" i="2"/>
  <c r="E792" i="2"/>
  <c r="E793" i="2"/>
  <c r="E794" i="2"/>
  <c r="E795" i="2"/>
  <c r="E796" i="2"/>
  <c r="E797" i="2"/>
  <c r="E798" i="2"/>
  <c r="E799" i="2"/>
  <c r="E800" i="2"/>
  <c r="E801" i="2"/>
  <c r="E802" i="2"/>
  <c r="E803" i="2"/>
  <c r="E804" i="2"/>
  <c r="E805" i="2"/>
  <c r="E806" i="2"/>
  <c r="E807" i="2"/>
  <c r="E808" i="2"/>
  <c r="E809" i="2"/>
  <c r="E810" i="2"/>
  <c r="E811" i="2"/>
  <c r="E812" i="2"/>
  <c r="E813" i="2"/>
  <c r="E814" i="2"/>
  <c r="E815" i="2"/>
  <c r="E816" i="2"/>
  <c r="E817" i="2"/>
  <c r="E818" i="2"/>
  <c r="E819" i="2"/>
  <c r="E820" i="2"/>
  <c r="E821" i="2"/>
  <c r="E822" i="2"/>
  <c r="E823" i="2"/>
  <c r="E824" i="2"/>
  <c r="E825" i="2"/>
  <c r="E826" i="2"/>
  <c r="E827" i="2"/>
  <c r="E828" i="2"/>
  <c r="E829" i="2"/>
  <c r="E830" i="2"/>
  <c r="E831" i="2"/>
  <c r="E832" i="2"/>
  <c r="E833" i="2"/>
  <c r="E834" i="2"/>
  <c r="E835" i="2"/>
  <c r="E836" i="2"/>
  <c r="E837" i="2"/>
  <c r="E838" i="2"/>
  <c r="E839" i="2"/>
  <c r="E840" i="2"/>
  <c r="E841" i="2"/>
  <c r="E842" i="2"/>
  <c r="E843" i="2"/>
  <c r="E844" i="2"/>
  <c r="E845" i="2"/>
  <c r="E846" i="2"/>
  <c r="E847" i="2"/>
  <c r="E848" i="2"/>
  <c r="E849" i="2"/>
  <c r="E850" i="2"/>
  <c r="E851" i="2"/>
  <c r="E852" i="2"/>
  <c r="E853" i="2"/>
  <c r="E854" i="2"/>
  <c r="E855" i="2"/>
  <c r="E856" i="2"/>
  <c r="E857" i="2"/>
  <c r="E858" i="2"/>
  <c r="E859" i="2"/>
  <c r="E860" i="2"/>
  <c r="E861" i="2"/>
  <c r="E862" i="2"/>
  <c r="E863" i="2"/>
  <c r="E864" i="2"/>
  <c r="E865" i="2"/>
  <c r="E866" i="2"/>
  <c r="E867" i="2"/>
  <c r="E868" i="2"/>
  <c r="E869" i="2"/>
  <c r="E870" i="2"/>
  <c r="E871" i="2"/>
  <c r="E872" i="2"/>
  <c r="E873" i="2"/>
  <c r="E874" i="2"/>
  <c r="E875" i="2"/>
  <c r="E876" i="2"/>
  <c r="E877" i="2"/>
  <c r="E878" i="2"/>
  <c r="E879" i="2"/>
  <c r="E880" i="2"/>
  <c r="E881" i="2"/>
  <c r="E882" i="2"/>
  <c r="E883" i="2"/>
  <c r="E884" i="2"/>
  <c r="E885" i="2"/>
  <c r="E886" i="2"/>
  <c r="E887" i="2"/>
  <c r="E888" i="2"/>
  <c r="E889" i="2"/>
  <c r="E890" i="2"/>
  <c r="E891" i="2"/>
  <c r="E892" i="2"/>
  <c r="E893" i="2"/>
  <c r="E894" i="2"/>
  <c r="E895" i="2"/>
  <c r="E896" i="2"/>
  <c r="E897" i="2"/>
  <c r="E898" i="2"/>
  <c r="E899" i="2"/>
  <c r="E900" i="2"/>
  <c r="E901" i="2"/>
  <c r="E902" i="2"/>
  <c r="E903" i="2"/>
  <c r="E904" i="2"/>
  <c r="E905" i="2"/>
  <c r="E906" i="2"/>
  <c r="E907" i="2"/>
  <c r="E908" i="2"/>
  <c r="E909" i="2"/>
  <c r="E910" i="2"/>
  <c r="E911" i="2"/>
  <c r="E912" i="2"/>
  <c r="E913" i="2"/>
  <c r="E914" i="2"/>
  <c r="E915" i="2"/>
  <c r="E916" i="2"/>
  <c r="E917" i="2"/>
  <c r="E918" i="2"/>
  <c r="E919" i="2"/>
  <c r="E920" i="2"/>
  <c r="E921" i="2"/>
  <c r="E922" i="2"/>
  <c r="E923" i="2"/>
  <c r="E924" i="2"/>
  <c r="E925" i="2"/>
  <c r="E926" i="2"/>
  <c r="E927" i="2"/>
  <c r="E928" i="2"/>
  <c r="E929" i="2"/>
  <c r="E930" i="2"/>
  <c r="E931" i="2"/>
  <c r="E932" i="2"/>
  <c r="E933" i="2"/>
  <c r="E934" i="2"/>
  <c r="E935" i="2"/>
  <c r="E936" i="2"/>
  <c r="E937" i="2"/>
  <c r="E938" i="2"/>
  <c r="E939" i="2"/>
  <c r="E940" i="2"/>
  <c r="E941" i="2"/>
  <c r="E942" i="2"/>
  <c r="E943" i="2"/>
  <c r="E944" i="2"/>
  <c r="E945" i="2"/>
  <c r="E946" i="2"/>
  <c r="E947" i="2"/>
  <c r="E948" i="2"/>
  <c r="E949" i="2"/>
  <c r="E950" i="2"/>
  <c r="E951" i="2"/>
  <c r="E952" i="2"/>
  <c r="E953" i="2"/>
  <c r="E954" i="2"/>
  <c r="E955" i="2"/>
  <c r="E956" i="2"/>
  <c r="E957" i="2"/>
  <c r="E958" i="2"/>
  <c r="E959" i="2"/>
  <c r="E960" i="2"/>
  <c r="E961" i="2"/>
  <c r="E962" i="2"/>
  <c r="E963" i="2"/>
  <c r="E964" i="2"/>
  <c r="E965" i="2"/>
  <c r="E966" i="2"/>
  <c r="E967" i="2"/>
  <c r="E968" i="2"/>
  <c r="E969" i="2"/>
  <c r="E970" i="2"/>
  <c r="E971" i="2"/>
  <c r="E972" i="2"/>
  <c r="E973" i="2"/>
  <c r="E974" i="2"/>
  <c r="E975" i="2"/>
  <c r="E976" i="2"/>
  <c r="E977" i="2"/>
  <c r="E978" i="2"/>
  <c r="E979" i="2"/>
  <c r="E980" i="2"/>
  <c r="E981" i="2"/>
  <c r="E982" i="2"/>
  <c r="E983" i="2"/>
  <c r="E984" i="2"/>
  <c r="E985" i="2"/>
  <c r="E986" i="2"/>
  <c r="E987" i="2"/>
  <c r="E988" i="2"/>
  <c r="E989" i="2"/>
  <c r="E990" i="2"/>
  <c r="E991" i="2"/>
  <c r="E992" i="2"/>
  <c r="E993" i="2"/>
  <c r="E994" i="2"/>
  <c r="E995" i="2"/>
  <c r="E996" i="2"/>
  <c r="E997" i="2"/>
  <c r="E998" i="2"/>
  <c r="E999" i="2"/>
  <c r="E1000" i="2"/>
  <c r="E1001" i="2"/>
  <c r="E1002" i="2"/>
  <c r="E1003" i="2"/>
  <c r="E1004" i="2"/>
  <c r="D31" i="4"/>
  <c r="D30" i="4"/>
  <c r="D29" i="4"/>
  <c r="D28" i="4"/>
  <c r="D27" i="4"/>
  <c r="D26" i="4"/>
  <c r="D25" i="4"/>
  <c r="D24" i="4"/>
  <c r="D23" i="4"/>
  <c r="D22" i="4"/>
  <c r="D21" i="4"/>
  <c r="D20" i="4"/>
  <c r="D19" i="4"/>
  <c r="D18" i="4"/>
  <c r="D17" i="4"/>
  <c r="D16" i="4"/>
  <c r="D15" i="4"/>
  <c r="D14" i="4"/>
  <c r="D13" i="4"/>
  <c r="D12" i="4"/>
  <c r="D11" i="4"/>
  <c r="D10" i="4"/>
  <c r="D9" i="4"/>
  <c r="D8" i="4"/>
  <c r="D7" i="4"/>
  <c r="D6" i="4"/>
  <c r="D5" i="4"/>
  <c r="H5"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420" i="4"/>
  <c r="H421" i="4"/>
  <c r="H422" i="4"/>
  <c r="H423" i="4"/>
  <c r="H424" i="4"/>
  <c r="H425" i="4"/>
  <c r="H426" i="4"/>
  <c r="H427" i="4"/>
  <c r="H428" i="4"/>
  <c r="H429" i="4"/>
  <c r="H430" i="4"/>
  <c r="H431" i="4"/>
  <c r="H432" i="4"/>
  <c r="H433" i="4"/>
  <c r="H434" i="4"/>
  <c r="H435" i="4"/>
  <c r="H436" i="4"/>
  <c r="H437" i="4"/>
  <c r="H438" i="4"/>
  <c r="H439" i="4"/>
  <c r="H440" i="4"/>
  <c r="H441" i="4"/>
  <c r="H442" i="4"/>
  <c r="H443" i="4"/>
  <c r="H444" i="4"/>
  <c r="H445" i="4"/>
  <c r="H446" i="4"/>
  <c r="H447" i="4"/>
  <c r="H448" i="4"/>
  <c r="H449" i="4"/>
  <c r="H450" i="4"/>
  <c r="H451" i="4"/>
  <c r="H452" i="4"/>
  <c r="H453" i="4"/>
  <c r="H454" i="4"/>
  <c r="H455" i="4"/>
  <c r="H456" i="4"/>
  <c r="H457" i="4"/>
  <c r="H458" i="4"/>
  <c r="H459" i="4"/>
  <c r="H460" i="4"/>
  <c r="H461" i="4"/>
  <c r="H462" i="4"/>
  <c r="H463" i="4"/>
  <c r="H464" i="4"/>
  <c r="H465" i="4"/>
  <c r="H466" i="4"/>
  <c r="H467" i="4"/>
  <c r="H468" i="4"/>
  <c r="H469" i="4"/>
  <c r="H470" i="4"/>
  <c r="H471" i="4"/>
  <c r="H472" i="4"/>
  <c r="H473" i="4"/>
  <c r="H474" i="4"/>
  <c r="H475" i="4"/>
  <c r="H476" i="4"/>
  <c r="H477" i="4"/>
  <c r="H478" i="4"/>
  <c r="H479" i="4"/>
  <c r="H480" i="4"/>
  <c r="H481" i="4"/>
  <c r="H482" i="4"/>
  <c r="H483" i="4"/>
  <c r="H484" i="4"/>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H543" i="4"/>
  <c r="H544" i="4"/>
  <c r="H545" i="4"/>
  <c r="H546" i="4"/>
  <c r="H547" i="4"/>
  <c r="H548" i="4"/>
  <c r="H549" i="4"/>
  <c r="H550" i="4"/>
  <c r="H551" i="4"/>
  <c r="H552" i="4"/>
  <c r="H553" i="4"/>
  <c r="H554" i="4"/>
  <c r="H555" i="4"/>
  <c r="H556" i="4"/>
  <c r="H557" i="4"/>
  <c r="H558" i="4"/>
  <c r="H559" i="4"/>
  <c r="H560" i="4"/>
  <c r="H561" i="4"/>
  <c r="H562" i="4"/>
  <c r="H563" i="4"/>
  <c r="H564" i="4"/>
  <c r="H565" i="4"/>
  <c r="H566" i="4"/>
  <c r="H567" i="4"/>
  <c r="H568" i="4"/>
  <c r="H569" i="4"/>
  <c r="H570" i="4"/>
  <c r="H571" i="4"/>
  <c r="H572" i="4"/>
  <c r="H573" i="4"/>
  <c r="H574" i="4"/>
  <c r="H575" i="4"/>
  <c r="H576" i="4"/>
  <c r="H577" i="4"/>
  <c r="H578" i="4"/>
  <c r="H579" i="4"/>
  <c r="H580" i="4"/>
  <c r="H581" i="4"/>
  <c r="H582" i="4"/>
  <c r="H583" i="4"/>
  <c r="H584" i="4"/>
  <c r="H585" i="4"/>
  <c r="H586" i="4"/>
  <c r="H587" i="4"/>
  <c r="H588" i="4"/>
  <c r="H589" i="4"/>
  <c r="H590" i="4"/>
  <c r="H591" i="4"/>
  <c r="H592" i="4"/>
  <c r="H593" i="4"/>
  <c r="H594" i="4"/>
  <c r="H595" i="4"/>
  <c r="H596" i="4"/>
  <c r="H597" i="4"/>
  <c r="H598" i="4"/>
  <c r="H599" i="4"/>
  <c r="H600" i="4"/>
  <c r="H601" i="4"/>
  <c r="H602" i="4"/>
  <c r="H603" i="4"/>
  <c r="H604" i="4"/>
  <c r="H605" i="4"/>
  <c r="H606" i="4"/>
  <c r="H607" i="4"/>
  <c r="H608" i="4"/>
  <c r="H609" i="4"/>
  <c r="H610" i="4"/>
  <c r="H611" i="4"/>
  <c r="H612" i="4"/>
  <c r="H613" i="4"/>
  <c r="H614" i="4"/>
  <c r="H615" i="4"/>
  <c r="H616" i="4"/>
  <c r="H617" i="4"/>
  <c r="H618" i="4"/>
  <c r="H619" i="4"/>
  <c r="H620" i="4"/>
  <c r="H621" i="4"/>
  <c r="H622" i="4"/>
  <c r="H623" i="4"/>
  <c r="H624" i="4"/>
  <c r="H625" i="4"/>
  <c r="H626" i="4"/>
  <c r="H627" i="4"/>
  <c r="H628" i="4"/>
  <c r="H629" i="4"/>
  <c r="H630" i="4"/>
  <c r="H631" i="4"/>
  <c r="H632" i="4"/>
  <c r="H633" i="4"/>
  <c r="H634" i="4"/>
  <c r="H635" i="4"/>
  <c r="H636" i="4"/>
  <c r="H637" i="4"/>
  <c r="H638" i="4"/>
  <c r="H639" i="4"/>
  <c r="H640" i="4"/>
  <c r="H641" i="4"/>
  <c r="H642" i="4"/>
  <c r="H643" i="4"/>
  <c r="H644" i="4"/>
  <c r="H645" i="4"/>
  <c r="H646" i="4"/>
  <c r="H647" i="4"/>
  <c r="H648" i="4"/>
  <c r="H649" i="4"/>
  <c r="H650" i="4"/>
  <c r="H651" i="4"/>
  <c r="H652" i="4"/>
  <c r="H653" i="4"/>
  <c r="H654" i="4"/>
  <c r="H655" i="4"/>
  <c r="H656" i="4"/>
  <c r="H657" i="4"/>
  <c r="H658" i="4"/>
  <c r="H659" i="4"/>
  <c r="H660" i="4"/>
  <c r="H661" i="4"/>
  <c r="H662" i="4"/>
  <c r="H663" i="4"/>
  <c r="H664" i="4"/>
  <c r="H665" i="4"/>
  <c r="H666" i="4"/>
  <c r="H667" i="4"/>
  <c r="H668" i="4"/>
  <c r="H669" i="4"/>
  <c r="H670" i="4"/>
  <c r="H671" i="4"/>
  <c r="H672" i="4"/>
  <c r="H673" i="4"/>
  <c r="H674" i="4"/>
  <c r="H675" i="4"/>
  <c r="H676" i="4"/>
  <c r="H677" i="4"/>
  <c r="H678" i="4"/>
  <c r="H679" i="4"/>
  <c r="H680" i="4"/>
  <c r="H681" i="4"/>
  <c r="H682" i="4"/>
  <c r="H683" i="4"/>
  <c r="H684" i="4"/>
  <c r="H685" i="4"/>
  <c r="H686" i="4"/>
  <c r="H687" i="4"/>
  <c r="H688" i="4"/>
  <c r="H689" i="4"/>
  <c r="H690" i="4"/>
  <c r="H691" i="4"/>
  <c r="H692" i="4"/>
  <c r="H693" i="4"/>
  <c r="H694" i="4"/>
  <c r="H695" i="4"/>
  <c r="H696" i="4"/>
  <c r="H697" i="4"/>
  <c r="H698" i="4"/>
  <c r="H699" i="4"/>
  <c r="H700" i="4"/>
  <c r="H701" i="4"/>
  <c r="H702" i="4"/>
  <c r="H703" i="4"/>
  <c r="H704" i="4"/>
  <c r="H705" i="4"/>
  <c r="H706" i="4"/>
  <c r="H707" i="4"/>
  <c r="H708" i="4"/>
  <c r="H709" i="4"/>
  <c r="H710" i="4"/>
  <c r="H711" i="4"/>
  <c r="H712" i="4"/>
  <c r="H713" i="4"/>
  <c r="H714" i="4"/>
  <c r="H715" i="4"/>
  <c r="H716" i="4"/>
  <c r="H717" i="4"/>
  <c r="H718" i="4"/>
  <c r="H719" i="4"/>
  <c r="H720" i="4"/>
  <c r="H721" i="4"/>
  <c r="H722" i="4"/>
  <c r="H723" i="4"/>
  <c r="H724" i="4"/>
  <c r="H725" i="4"/>
  <c r="H726" i="4"/>
  <c r="H727" i="4"/>
  <c r="H728" i="4"/>
  <c r="H729" i="4"/>
  <c r="H730" i="4"/>
  <c r="H731" i="4"/>
  <c r="H732" i="4"/>
  <c r="H733" i="4"/>
  <c r="H734" i="4"/>
  <c r="H735" i="4"/>
  <c r="H736" i="4"/>
  <c r="H737" i="4"/>
  <c r="H738" i="4"/>
  <c r="H739" i="4"/>
  <c r="H740" i="4"/>
  <c r="H741" i="4"/>
  <c r="H742" i="4"/>
  <c r="H743" i="4"/>
  <c r="H744" i="4"/>
  <c r="H745" i="4"/>
  <c r="H746" i="4"/>
  <c r="H747" i="4"/>
  <c r="H748" i="4"/>
  <c r="H749" i="4"/>
  <c r="H750" i="4"/>
  <c r="H751" i="4"/>
  <c r="H752" i="4"/>
  <c r="H753" i="4"/>
  <c r="H754" i="4"/>
  <c r="H755" i="4"/>
  <c r="H756" i="4"/>
  <c r="H757" i="4"/>
  <c r="H758" i="4"/>
  <c r="H759" i="4"/>
  <c r="H760" i="4"/>
  <c r="H761" i="4"/>
  <c r="H762" i="4"/>
  <c r="H763" i="4"/>
  <c r="H764" i="4"/>
  <c r="H765" i="4"/>
  <c r="H766" i="4"/>
  <c r="H767" i="4"/>
  <c r="H768" i="4"/>
  <c r="H769" i="4"/>
  <c r="H770" i="4"/>
  <c r="H771" i="4"/>
  <c r="H772" i="4"/>
  <c r="H773" i="4"/>
  <c r="H774" i="4"/>
  <c r="H775" i="4"/>
  <c r="H776" i="4"/>
  <c r="H777" i="4"/>
  <c r="H778" i="4"/>
  <c r="H779" i="4"/>
  <c r="H780" i="4"/>
  <c r="H781" i="4"/>
  <c r="H782" i="4"/>
  <c r="H783" i="4"/>
  <c r="H784" i="4"/>
  <c r="H785" i="4"/>
  <c r="H786" i="4"/>
  <c r="H787" i="4"/>
  <c r="H788" i="4"/>
  <c r="H789" i="4"/>
  <c r="H790" i="4"/>
  <c r="H791" i="4"/>
  <c r="H792" i="4"/>
  <c r="H793" i="4"/>
  <c r="H794" i="4"/>
  <c r="H795" i="4"/>
  <c r="H796" i="4"/>
  <c r="H797" i="4"/>
  <c r="H798" i="4"/>
  <c r="H799" i="4"/>
  <c r="H800" i="4"/>
  <c r="H801" i="4"/>
  <c r="H802" i="4"/>
  <c r="H803" i="4"/>
  <c r="H804" i="4"/>
  <c r="H805" i="4"/>
  <c r="H806" i="4"/>
  <c r="H807" i="4"/>
  <c r="H808" i="4"/>
  <c r="H809" i="4"/>
  <c r="H810" i="4"/>
  <c r="H811" i="4"/>
  <c r="H812" i="4"/>
  <c r="H813" i="4"/>
  <c r="H814" i="4"/>
  <c r="H815" i="4"/>
  <c r="H816" i="4"/>
  <c r="H817" i="4"/>
  <c r="H818" i="4"/>
  <c r="H819" i="4"/>
  <c r="H820" i="4"/>
  <c r="H821" i="4"/>
  <c r="H822" i="4"/>
  <c r="H823" i="4"/>
  <c r="H824" i="4"/>
  <c r="H825" i="4"/>
  <c r="H826" i="4"/>
  <c r="H827" i="4"/>
  <c r="H828" i="4"/>
  <c r="H829" i="4"/>
  <c r="H830" i="4"/>
  <c r="H831" i="4"/>
  <c r="H832" i="4"/>
  <c r="H833" i="4"/>
  <c r="H834" i="4"/>
  <c r="H835" i="4"/>
  <c r="H836" i="4"/>
  <c r="H837" i="4"/>
  <c r="H838" i="4"/>
  <c r="H839" i="4"/>
  <c r="H840" i="4"/>
  <c r="H841" i="4"/>
  <c r="H842" i="4"/>
  <c r="H843" i="4"/>
  <c r="H844" i="4"/>
  <c r="H845" i="4"/>
  <c r="H846" i="4"/>
  <c r="H847" i="4"/>
  <c r="H848" i="4"/>
  <c r="H849" i="4"/>
  <c r="H850" i="4"/>
  <c r="H851" i="4"/>
  <c r="H852" i="4"/>
  <c r="H853" i="4"/>
  <c r="H854" i="4"/>
  <c r="H855" i="4"/>
  <c r="H856" i="4"/>
  <c r="H857" i="4"/>
  <c r="H858" i="4"/>
  <c r="H859" i="4"/>
  <c r="H860" i="4"/>
  <c r="H861" i="4"/>
  <c r="H862" i="4"/>
  <c r="H863" i="4"/>
  <c r="H864" i="4"/>
  <c r="H865" i="4"/>
  <c r="H866" i="4"/>
  <c r="H867" i="4"/>
  <c r="H868" i="4"/>
  <c r="H869" i="4"/>
  <c r="H870" i="4"/>
  <c r="H871" i="4"/>
  <c r="H872" i="4"/>
  <c r="H873" i="4"/>
  <c r="H874" i="4"/>
  <c r="H875" i="4"/>
  <c r="H876" i="4"/>
  <c r="H877" i="4"/>
  <c r="H878" i="4"/>
  <c r="H879" i="4"/>
  <c r="H880" i="4"/>
  <c r="H881" i="4"/>
  <c r="H882" i="4"/>
  <c r="H883" i="4"/>
  <c r="H884" i="4"/>
  <c r="H885" i="4"/>
  <c r="H886" i="4"/>
  <c r="H887" i="4"/>
  <c r="H888" i="4"/>
  <c r="H889" i="4"/>
  <c r="H890" i="4"/>
  <c r="H891" i="4"/>
  <c r="H892" i="4"/>
  <c r="H893" i="4"/>
  <c r="H894" i="4"/>
  <c r="H895" i="4"/>
  <c r="H896" i="4"/>
  <c r="H897" i="4"/>
  <c r="H898" i="4"/>
  <c r="H899" i="4"/>
  <c r="H900" i="4"/>
  <c r="H901" i="4"/>
  <c r="H902" i="4"/>
  <c r="H903" i="4"/>
  <c r="H904" i="4"/>
  <c r="H905" i="4"/>
  <c r="H906" i="4"/>
  <c r="H907" i="4"/>
  <c r="H908" i="4"/>
  <c r="H909" i="4"/>
  <c r="H910" i="4"/>
  <c r="H911" i="4"/>
  <c r="H912" i="4"/>
  <c r="H913" i="4"/>
  <c r="H914" i="4"/>
  <c r="H915" i="4"/>
  <c r="H916" i="4"/>
  <c r="H917" i="4"/>
  <c r="H918" i="4"/>
  <c r="H919" i="4"/>
  <c r="H920" i="4"/>
  <c r="H921" i="4"/>
  <c r="H922" i="4"/>
  <c r="H923" i="4"/>
  <c r="H924" i="4"/>
  <c r="H925" i="4"/>
  <c r="H926" i="4"/>
  <c r="H927" i="4"/>
  <c r="H928" i="4"/>
  <c r="H929" i="4"/>
  <c r="H930" i="4"/>
  <c r="H931" i="4"/>
  <c r="H932" i="4"/>
  <c r="H933" i="4"/>
  <c r="H934" i="4"/>
  <c r="H935" i="4"/>
  <c r="H936" i="4"/>
  <c r="H937" i="4"/>
  <c r="H938" i="4"/>
  <c r="H939" i="4"/>
  <c r="H940" i="4"/>
  <c r="H941" i="4"/>
  <c r="H942" i="4"/>
  <c r="H943" i="4"/>
  <c r="H944" i="4"/>
  <c r="H945" i="4"/>
  <c r="H946" i="4"/>
  <c r="H947" i="4"/>
  <c r="H948" i="4"/>
  <c r="H949" i="4"/>
  <c r="H950" i="4"/>
  <c r="H951" i="4"/>
  <c r="H952" i="4"/>
  <c r="H953" i="4"/>
  <c r="H954" i="4"/>
  <c r="H955" i="4"/>
  <c r="H956" i="4"/>
  <c r="H957" i="4"/>
  <c r="H958" i="4"/>
  <c r="H959" i="4"/>
  <c r="H960" i="4"/>
  <c r="H961" i="4"/>
  <c r="H962" i="4"/>
  <c r="H963" i="4"/>
  <c r="H964" i="4"/>
  <c r="H965" i="4"/>
  <c r="H966" i="4"/>
  <c r="H967" i="4"/>
  <c r="H968" i="4"/>
  <c r="H969" i="4"/>
  <c r="H970" i="4"/>
  <c r="H971" i="4"/>
  <c r="H972" i="4"/>
  <c r="H973" i="4"/>
  <c r="H974" i="4"/>
  <c r="H975" i="4"/>
  <c r="H976" i="4"/>
  <c r="H977" i="4"/>
  <c r="H978" i="4"/>
  <c r="H979" i="4"/>
  <c r="H980" i="4"/>
  <c r="H981" i="4"/>
  <c r="H982" i="4"/>
  <c r="H983" i="4"/>
  <c r="H984" i="4"/>
  <c r="H985" i="4"/>
  <c r="H986" i="4"/>
  <c r="H987" i="4"/>
  <c r="H988" i="4"/>
  <c r="H989" i="4"/>
  <c r="H990" i="4"/>
  <c r="H991" i="4"/>
  <c r="H992" i="4"/>
  <c r="H993" i="4"/>
  <c r="H994" i="4"/>
  <c r="H995" i="4"/>
  <c r="H996" i="4"/>
  <c r="H997" i="4"/>
  <c r="H998" i="4"/>
  <c r="H999" i="4"/>
  <c r="H1000" i="4"/>
  <c r="H1001" i="4"/>
  <c r="H1002" i="4"/>
  <c r="H1003" i="4"/>
  <c r="H1004" i="4"/>
  <c r="H1005" i="4"/>
  <c r="H1006" i="4"/>
  <c r="H1007" i="4"/>
  <c r="H1008" i="4"/>
  <c r="H1009" i="4"/>
  <c r="H1010" i="4"/>
  <c r="H1011" i="4"/>
  <c r="H1012" i="4"/>
  <c r="H1013" i="4"/>
  <c r="H1014" i="4"/>
  <c r="H1015" i="4"/>
  <c r="H1016" i="4"/>
  <c r="H1017" i="4"/>
  <c r="H1018" i="4"/>
  <c r="H1019" i="4"/>
  <c r="H1020" i="4"/>
  <c r="H1021" i="4"/>
  <c r="H1022" i="4"/>
  <c r="H1023" i="4"/>
  <c r="H1024" i="4"/>
  <c r="H1025" i="4"/>
  <c r="H1026" i="4"/>
  <c r="H1027" i="4"/>
  <c r="H1028" i="4"/>
  <c r="H1029" i="4"/>
  <c r="H1030" i="4"/>
  <c r="H1031" i="4"/>
  <c r="H1032" i="4"/>
  <c r="H1033" i="4"/>
  <c r="H1034" i="4"/>
  <c r="H1035" i="4"/>
  <c r="H1036" i="4"/>
  <c r="H1037" i="4"/>
  <c r="H1038" i="4"/>
  <c r="H1039" i="4"/>
  <c r="H1040" i="4"/>
  <c r="H1041" i="4"/>
  <c r="H1042" i="4"/>
  <c r="H1043" i="4"/>
  <c r="H1044" i="4"/>
  <c r="H1045" i="4"/>
  <c r="H1046" i="4"/>
  <c r="H1047" i="4"/>
  <c r="H1048" i="4"/>
  <c r="H1049" i="4"/>
  <c r="H1050" i="4"/>
  <c r="H1051" i="4"/>
  <c r="H1052" i="4"/>
  <c r="H1053" i="4"/>
  <c r="H1054" i="4"/>
  <c r="H1055" i="4"/>
  <c r="H1056" i="4"/>
  <c r="H1057" i="4"/>
  <c r="H1058" i="4"/>
  <c r="H1059" i="4"/>
  <c r="H1060" i="4"/>
  <c r="H1061" i="4"/>
  <c r="H1062" i="4"/>
  <c r="H1063" i="4"/>
  <c r="H1064" i="4"/>
  <c r="H1065" i="4"/>
  <c r="H1066" i="4"/>
  <c r="H1067" i="4"/>
  <c r="H1068" i="4"/>
  <c r="H1069" i="4"/>
  <c r="H1070" i="4"/>
  <c r="H1071" i="4"/>
  <c r="H1072" i="4"/>
  <c r="H1073" i="4"/>
  <c r="H1074" i="4"/>
  <c r="H1075" i="4"/>
  <c r="H1076" i="4"/>
  <c r="H1077" i="4"/>
  <c r="H1078" i="4"/>
  <c r="H1079" i="4"/>
  <c r="H1080" i="4"/>
  <c r="H1081" i="4"/>
  <c r="H1082" i="4"/>
  <c r="H1083" i="4"/>
  <c r="H1084" i="4"/>
  <c r="H1085" i="4"/>
  <c r="H1086" i="4"/>
  <c r="H1087" i="4"/>
  <c r="H1088" i="4"/>
  <c r="H1089" i="4"/>
  <c r="H1090" i="4"/>
  <c r="H1091" i="4"/>
  <c r="H1092" i="4"/>
  <c r="H1093" i="4"/>
  <c r="H1094" i="4"/>
  <c r="H1095" i="4"/>
  <c r="H1096" i="4"/>
  <c r="H1097" i="4"/>
  <c r="H1098" i="4"/>
  <c r="H1099" i="4"/>
  <c r="H1100" i="4"/>
  <c r="H1101" i="4"/>
  <c r="H1102" i="4"/>
  <c r="H1103" i="4"/>
  <c r="H1104" i="4"/>
  <c r="H1105" i="4"/>
  <c r="H1106" i="4"/>
  <c r="H1107" i="4"/>
  <c r="H1108" i="4"/>
  <c r="H1109" i="4"/>
  <c r="H1110" i="4"/>
  <c r="H1111" i="4"/>
  <c r="H1112" i="4"/>
  <c r="H1113" i="4"/>
  <c r="H1114" i="4"/>
  <c r="H1115" i="4"/>
  <c r="H1116" i="4"/>
  <c r="H1117" i="4"/>
  <c r="H1118" i="4"/>
  <c r="H1119" i="4"/>
  <c r="H1120" i="4"/>
  <c r="H1121" i="4"/>
  <c r="H1122" i="4"/>
  <c r="H1123" i="4"/>
  <c r="H1124" i="4"/>
  <c r="H1125" i="4"/>
  <c r="H1126" i="4"/>
  <c r="H1127" i="4"/>
  <c r="H1128" i="4"/>
  <c r="H1129" i="4"/>
  <c r="H1130" i="4"/>
  <c r="H1131" i="4"/>
  <c r="H1132" i="4"/>
  <c r="H1133" i="4"/>
  <c r="H1134" i="4"/>
  <c r="H1135" i="4"/>
  <c r="H1136" i="4"/>
  <c r="H1137" i="4"/>
  <c r="H1138" i="4"/>
  <c r="H1139" i="4"/>
  <c r="H1140" i="4"/>
  <c r="H1141" i="4"/>
  <c r="H1142" i="4"/>
  <c r="H1143" i="4"/>
  <c r="H1144" i="4"/>
  <c r="H1145" i="4"/>
  <c r="H1146" i="4"/>
  <c r="H1147" i="4"/>
  <c r="H1148" i="4"/>
  <c r="H1149" i="4"/>
  <c r="H1150" i="4"/>
  <c r="H1151" i="4"/>
  <c r="H1152" i="4"/>
  <c r="H1153" i="4"/>
  <c r="H1154" i="4"/>
  <c r="H1155" i="4"/>
  <c r="H1156" i="4"/>
  <c r="H1157" i="4"/>
  <c r="H1158" i="4"/>
  <c r="H1159" i="4"/>
  <c r="H1160" i="4"/>
  <c r="H1161" i="4"/>
  <c r="H1162" i="4"/>
  <c r="H1163" i="4"/>
  <c r="H1164" i="4"/>
  <c r="H1165" i="4"/>
  <c r="H1166" i="4"/>
  <c r="H1167" i="4"/>
  <c r="H1168" i="4"/>
  <c r="H1169" i="4"/>
  <c r="H1170" i="4"/>
  <c r="H1171" i="4"/>
  <c r="H1172" i="4"/>
  <c r="H1173" i="4"/>
  <c r="H1174" i="4"/>
  <c r="H1175" i="4"/>
  <c r="H1176" i="4"/>
  <c r="H1177" i="4"/>
  <c r="H1178" i="4"/>
  <c r="H1179" i="4"/>
  <c r="H1180" i="4"/>
  <c r="H1181" i="4"/>
  <c r="H1182" i="4"/>
  <c r="H1183" i="4"/>
  <c r="H1184" i="4"/>
  <c r="H1185" i="4"/>
  <c r="H1186" i="4"/>
  <c r="H1187" i="4"/>
  <c r="H1188" i="4"/>
  <c r="H1189" i="4"/>
  <c r="H1190" i="4"/>
  <c r="H1191" i="4"/>
  <c r="H1192" i="4"/>
  <c r="H1193" i="4"/>
  <c r="H1194" i="4"/>
  <c r="H1195" i="4"/>
  <c r="H1196" i="4"/>
  <c r="H1197" i="4"/>
  <c r="H1198" i="4"/>
  <c r="H1199" i="4"/>
  <c r="H1200" i="4"/>
  <c r="H1201" i="4"/>
  <c r="H1202" i="4"/>
  <c r="H1203" i="4"/>
  <c r="H1204" i="4"/>
  <c r="H1205" i="4"/>
  <c r="H1206" i="4"/>
  <c r="H1207" i="4"/>
  <c r="H1208" i="4"/>
  <c r="H1209" i="4"/>
  <c r="H1210" i="4"/>
  <c r="H1211" i="4"/>
  <c r="H1212" i="4"/>
  <c r="H1213" i="4"/>
  <c r="H1214" i="4"/>
  <c r="H1215" i="4"/>
  <c r="H1216" i="4"/>
  <c r="H1217" i="4"/>
  <c r="H1218" i="4"/>
  <c r="H1219" i="4"/>
  <c r="H1220" i="4"/>
  <c r="H1221" i="4"/>
  <c r="H1222" i="4"/>
  <c r="H1223" i="4"/>
  <c r="H1224" i="4"/>
  <c r="H1225" i="4"/>
  <c r="H1226" i="4"/>
  <c r="H1227" i="4"/>
  <c r="H1228" i="4"/>
  <c r="H1229" i="4"/>
  <c r="H1230" i="4"/>
  <c r="H1231" i="4"/>
  <c r="H1232" i="4"/>
  <c r="H1233" i="4"/>
  <c r="H1234" i="4"/>
  <c r="H1235" i="4"/>
  <c r="H1236" i="4"/>
  <c r="H1237" i="4"/>
  <c r="H1238" i="4"/>
  <c r="H1239" i="4"/>
  <c r="H1240" i="4"/>
  <c r="H1241" i="4"/>
  <c r="H1242" i="4"/>
  <c r="H1243" i="4"/>
  <c r="H1244" i="4"/>
  <c r="H1245" i="4"/>
  <c r="H1246" i="4"/>
  <c r="H1247" i="4"/>
  <c r="H1248" i="4"/>
  <c r="H1249" i="4"/>
  <c r="H1250" i="4"/>
  <c r="H1251" i="4"/>
  <c r="H1252" i="4"/>
  <c r="H1253" i="4"/>
  <c r="H1254" i="4"/>
  <c r="H1255" i="4"/>
  <c r="H1256" i="4"/>
  <c r="H1257" i="4"/>
  <c r="H1258" i="4"/>
  <c r="H1259" i="4"/>
  <c r="H1260" i="4"/>
  <c r="H1261" i="4"/>
  <c r="H1262" i="4"/>
  <c r="H1263" i="4"/>
  <c r="H1264" i="4"/>
  <c r="H1265" i="4"/>
  <c r="H1266" i="4"/>
  <c r="H1267" i="4"/>
  <c r="H1268" i="4"/>
  <c r="H1269" i="4"/>
  <c r="H1270" i="4"/>
  <c r="H1271" i="4"/>
  <c r="H1272" i="4"/>
  <c r="H1273" i="4"/>
  <c r="H1274" i="4"/>
  <c r="H1275" i="4"/>
  <c r="H1276" i="4"/>
  <c r="H1277" i="4"/>
  <c r="H1278" i="4"/>
  <c r="H1279" i="4"/>
  <c r="H1280" i="4"/>
  <c r="H1281" i="4"/>
  <c r="H1282" i="4"/>
  <c r="H1283" i="4"/>
  <c r="H1284" i="4"/>
  <c r="H1285" i="4"/>
  <c r="H1286" i="4"/>
  <c r="H1287" i="4"/>
  <c r="H1288" i="4"/>
  <c r="H1289" i="4"/>
  <c r="H1290" i="4"/>
  <c r="H1291" i="4"/>
  <c r="H1292" i="4"/>
  <c r="H1293" i="4"/>
  <c r="H1294" i="4"/>
  <c r="H1295" i="4"/>
  <c r="H1296" i="4"/>
  <c r="H1297" i="4"/>
  <c r="H1298" i="4"/>
  <c r="H1299" i="4"/>
  <c r="H1300" i="4"/>
  <c r="H1301" i="4"/>
  <c r="H1302" i="4"/>
  <c r="H1303" i="4"/>
  <c r="H1304" i="4"/>
  <c r="H1305" i="4"/>
  <c r="H1306" i="4"/>
  <c r="H1307" i="4"/>
  <c r="H1308" i="4"/>
  <c r="H1309" i="4"/>
  <c r="H1310" i="4"/>
  <c r="H1311" i="4"/>
  <c r="H1312" i="4"/>
  <c r="H1313" i="4"/>
  <c r="H1314" i="4"/>
  <c r="H1315" i="4"/>
  <c r="H1316" i="4"/>
  <c r="H1317" i="4"/>
  <c r="H1318" i="4"/>
  <c r="H1319" i="4"/>
  <c r="H1320" i="4"/>
  <c r="H1321" i="4"/>
  <c r="H1322" i="4"/>
  <c r="H1323" i="4"/>
  <c r="H1324" i="4"/>
  <c r="H1325" i="4"/>
  <c r="H1326" i="4"/>
  <c r="H1327" i="4"/>
  <c r="H1328" i="4"/>
  <c r="H1329" i="4"/>
  <c r="H1330" i="4"/>
  <c r="H1331" i="4"/>
  <c r="H1332" i="4"/>
  <c r="H1333" i="4"/>
  <c r="H1334" i="4"/>
  <c r="H1335" i="4"/>
  <c r="H1336" i="4"/>
  <c r="H1337" i="4"/>
  <c r="H1338" i="4"/>
  <c r="H1339" i="4"/>
  <c r="H1340" i="4"/>
  <c r="H1341" i="4"/>
  <c r="H1342" i="4"/>
  <c r="H1343" i="4"/>
  <c r="H1344" i="4"/>
  <c r="H1345" i="4"/>
  <c r="H1346" i="4"/>
  <c r="H1347" i="4"/>
  <c r="H1348" i="4"/>
  <c r="H1349" i="4"/>
  <c r="H1350" i="4"/>
  <c r="H1351" i="4"/>
  <c r="H1352" i="4"/>
  <c r="H1353" i="4"/>
  <c r="H1354" i="4"/>
  <c r="H1355" i="4"/>
  <c r="H1356" i="4"/>
  <c r="H1357" i="4"/>
  <c r="H1358" i="4"/>
  <c r="H1359" i="4"/>
  <c r="H1360" i="4"/>
  <c r="H1361" i="4"/>
  <c r="H1362" i="4"/>
  <c r="H1363" i="4"/>
  <c r="H1364" i="4"/>
  <c r="H1365" i="4"/>
  <c r="H1366" i="4"/>
  <c r="H1367" i="4"/>
  <c r="H1368" i="4"/>
  <c r="H1369" i="4"/>
  <c r="H1370" i="4"/>
  <c r="H1371" i="4"/>
  <c r="H1372" i="4"/>
  <c r="H1373" i="4"/>
  <c r="H1374" i="4"/>
  <c r="H1375" i="4"/>
  <c r="H1376" i="4"/>
  <c r="H1377" i="4"/>
  <c r="H1378" i="4"/>
  <c r="H1379" i="4"/>
  <c r="H1380" i="4"/>
  <c r="H1381" i="4"/>
  <c r="H1382" i="4"/>
  <c r="H1383" i="4"/>
  <c r="H1384" i="4"/>
  <c r="H1385" i="4"/>
  <c r="H1386" i="4"/>
  <c r="H1387" i="4"/>
  <c r="H1388" i="4"/>
  <c r="H1389" i="4"/>
  <c r="H1390" i="4"/>
  <c r="H1391" i="4"/>
  <c r="H1392" i="4"/>
  <c r="H1393" i="4"/>
  <c r="H1394" i="4"/>
  <c r="H1395" i="4"/>
  <c r="H1396" i="4"/>
  <c r="H1397" i="4"/>
  <c r="H1398" i="4"/>
  <c r="H1399" i="4"/>
  <c r="H1400" i="4"/>
  <c r="H1401" i="4"/>
  <c r="H1402" i="4"/>
  <c r="H1403" i="4"/>
  <c r="H1404" i="4"/>
  <c r="H1405" i="4"/>
  <c r="H1406" i="4"/>
  <c r="H1407" i="4"/>
  <c r="H1408" i="4"/>
  <c r="H1409" i="4"/>
  <c r="H1410" i="4"/>
  <c r="H1411" i="4"/>
  <c r="H1412" i="4"/>
  <c r="H1413" i="4"/>
  <c r="H1414" i="4"/>
  <c r="H1415" i="4"/>
  <c r="H1416" i="4"/>
  <c r="H1417" i="4"/>
  <c r="H1418" i="4"/>
  <c r="H1419" i="4"/>
  <c r="H1420" i="4"/>
  <c r="H1421" i="4"/>
  <c r="H1422" i="4"/>
  <c r="H1423" i="4"/>
  <c r="H1424" i="4"/>
  <c r="H1425" i="4"/>
  <c r="H1426" i="4"/>
  <c r="H1427" i="4"/>
  <c r="H1428" i="4"/>
  <c r="H1429" i="4"/>
  <c r="H1430" i="4"/>
  <c r="H1431" i="4"/>
  <c r="H1432" i="4"/>
  <c r="H1433" i="4"/>
  <c r="H1434" i="4"/>
  <c r="H1435" i="4"/>
  <c r="H1436" i="4"/>
  <c r="H1437" i="4"/>
  <c r="H1438" i="4"/>
  <c r="H1439" i="4"/>
  <c r="H1440" i="4"/>
  <c r="H1441" i="4"/>
  <c r="H1442" i="4"/>
  <c r="H1443" i="4"/>
  <c r="H1444" i="4"/>
  <c r="H1445" i="4"/>
  <c r="H1446" i="4"/>
  <c r="H1447" i="4"/>
  <c r="H1448" i="4"/>
  <c r="H1449" i="4"/>
  <c r="H1450" i="4"/>
  <c r="H1451" i="4"/>
  <c r="H1452" i="4"/>
  <c r="H1453" i="4"/>
  <c r="H1454" i="4"/>
  <c r="H1455" i="4"/>
  <c r="H1456" i="4"/>
  <c r="H1457" i="4"/>
  <c r="H1458" i="4"/>
  <c r="H1459" i="4"/>
  <c r="H1460" i="4"/>
  <c r="H1461" i="4"/>
  <c r="H1462" i="4"/>
  <c r="H1463" i="4"/>
  <c r="H1464" i="4"/>
  <c r="H1465" i="4"/>
  <c r="H1466" i="4"/>
  <c r="H1467" i="4"/>
  <c r="H1468" i="4"/>
  <c r="H1469" i="4"/>
  <c r="H1470" i="4"/>
  <c r="H1471" i="4"/>
  <c r="H1472" i="4"/>
  <c r="H1473" i="4"/>
  <c r="H1474" i="4"/>
  <c r="H1475" i="4"/>
  <c r="H1476" i="4"/>
  <c r="H1477" i="4"/>
  <c r="H1478" i="4"/>
  <c r="H1479" i="4"/>
  <c r="H1480" i="4"/>
  <c r="H1481" i="4"/>
  <c r="H1482" i="4"/>
  <c r="H1483" i="4"/>
  <c r="H1484" i="4"/>
  <c r="H1485" i="4"/>
  <c r="H1486" i="4"/>
  <c r="H1487" i="4"/>
  <c r="H1488" i="4"/>
  <c r="H1489" i="4"/>
  <c r="H1490" i="4"/>
  <c r="H1491" i="4"/>
  <c r="H1492" i="4"/>
  <c r="H1493" i="4"/>
  <c r="H1494" i="4"/>
  <c r="H1495" i="4"/>
  <c r="H1496" i="4"/>
  <c r="H1497" i="4"/>
  <c r="H1498" i="4"/>
  <c r="H1499" i="4"/>
  <c r="H1500" i="4"/>
  <c r="H1501" i="4"/>
  <c r="H1502" i="4"/>
  <c r="H1503" i="4"/>
  <c r="H1504" i="4"/>
  <c r="H1505" i="4"/>
  <c r="H1506" i="4"/>
  <c r="H1507" i="4"/>
  <c r="H1508" i="4"/>
  <c r="H1509" i="4"/>
  <c r="H1510" i="4"/>
  <c r="H1511" i="4"/>
  <c r="H1512" i="4"/>
  <c r="H1513" i="4"/>
  <c r="H1514" i="4"/>
  <c r="H1515" i="4"/>
  <c r="H1516" i="4"/>
  <c r="H1517" i="4"/>
  <c r="H1518" i="4"/>
  <c r="H1519" i="4"/>
  <c r="H1520" i="4"/>
  <c r="H1521" i="4"/>
  <c r="H1522" i="4"/>
  <c r="H1523" i="4"/>
  <c r="H1524" i="4"/>
  <c r="H1525" i="4"/>
  <c r="H1526" i="4"/>
  <c r="H1527" i="4"/>
  <c r="H1528" i="4"/>
  <c r="H1529" i="4"/>
  <c r="H1530" i="4"/>
  <c r="H1531" i="4"/>
  <c r="H1532" i="4"/>
  <c r="H1533" i="4"/>
  <c r="H1534" i="4"/>
  <c r="H1535" i="4"/>
  <c r="H1536" i="4"/>
  <c r="H1537" i="4"/>
  <c r="H1538" i="4"/>
  <c r="H1539" i="4"/>
  <c r="H1540" i="4"/>
  <c r="H1541" i="4"/>
  <c r="H1542" i="4"/>
  <c r="H1543" i="4"/>
  <c r="H1544" i="4"/>
  <c r="H1545" i="4"/>
  <c r="H1546" i="4"/>
  <c r="H1547" i="4"/>
  <c r="H1548" i="4"/>
  <c r="H1549" i="4"/>
  <c r="H1550" i="4"/>
  <c r="H1551" i="4"/>
  <c r="H1552" i="4"/>
  <c r="H1553" i="4"/>
  <c r="H1554" i="4"/>
  <c r="H1555" i="4"/>
  <c r="H1556" i="4"/>
  <c r="H1557" i="4"/>
  <c r="H1558" i="4"/>
  <c r="H1559" i="4"/>
  <c r="H1560" i="4"/>
  <c r="H1561" i="4"/>
  <c r="H1562" i="4"/>
  <c r="H1563" i="4"/>
  <c r="H1564" i="4"/>
  <c r="H1565" i="4"/>
  <c r="H1566" i="4"/>
  <c r="H1567" i="4"/>
  <c r="H1568" i="4"/>
  <c r="H1569" i="4"/>
  <c r="H1570" i="4"/>
  <c r="H1571" i="4"/>
  <c r="H1572" i="4"/>
  <c r="H1573" i="4"/>
  <c r="H1574" i="4"/>
  <c r="H1575" i="4"/>
  <c r="H1576" i="4"/>
  <c r="H1577" i="4"/>
  <c r="H1578" i="4"/>
  <c r="H1579" i="4"/>
  <c r="H1580" i="4"/>
  <c r="H1581" i="4"/>
  <c r="H1582" i="4"/>
  <c r="H1583" i="4"/>
  <c r="H1584" i="4"/>
  <c r="H1585" i="4"/>
  <c r="H1586" i="4"/>
  <c r="H1587" i="4"/>
  <c r="H1588" i="4"/>
  <c r="H1589" i="4"/>
  <c r="H1590" i="4"/>
  <c r="H1591" i="4"/>
  <c r="H1592" i="4"/>
  <c r="H1593" i="4"/>
  <c r="H1594" i="4"/>
  <c r="H1595" i="4"/>
  <c r="H1596" i="4"/>
  <c r="H1597" i="4"/>
  <c r="H1598" i="4"/>
  <c r="H1599" i="4"/>
  <c r="H1600" i="4"/>
  <c r="H1601" i="4"/>
  <c r="H1602" i="4"/>
  <c r="H1603" i="4"/>
  <c r="H1604" i="4"/>
  <c r="H1605" i="4"/>
  <c r="H1606" i="4"/>
  <c r="H1607" i="4"/>
  <c r="H1608" i="4"/>
  <c r="H1609" i="4"/>
  <c r="H1610" i="4"/>
  <c r="H1611" i="4"/>
  <c r="H1612" i="4"/>
  <c r="H1613" i="4"/>
  <c r="H1614" i="4"/>
  <c r="H1615" i="4"/>
  <c r="H1616" i="4"/>
  <c r="H1617" i="4"/>
  <c r="H1618" i="4"/>
  <c r="H1619" i="4"/>
  <c r="H1620" i="4"/>
  <c r="H1621" i="4"/>
  <c r="H1622" i="4"/>
  <c r="H1623" i="4"/>
  <c r="H1624" i="4"/>
  <c r="H1625" i="4"/>
  <c r="H1626" i="4"/>
  <c r="H1627" i="4"/>
  <c r="H1628" i="4"/>
  <c r="H1629" i="4"/>
  <c r="H1630" i="4"/>
  <c r="H1631" i="4"/>
  <c r="H1632" i="4"/>
  <c r="H1633" i="4"/>
  <c r="H1634" i="4"/>
  <c r="H1635" i="4"/>
  <c r="H1636" i="4"/>
  <c r="H1637" i="4"/>
  <c r="H1638" i="4"/>
  <c r="H1639" i="4"/>
  <c r="H1640" i="4"/>
  <c r="H1641" i="4"/>
  <c r="H1642" i="4"/>
  <c r="H1643" i="4"/>
  <c r="H1644" i="4"/>
  <c r="H1645" i="4"/>
  <c r="H1646" i="4"/>
  <c r="H1647" i="4"/>
  <c r="H1648" i="4"/>
  <c r="H1649" i="4"/>
  <c r="H1650" i="4"/>
  <c r="H1651" i="4"/>
  <c r="H1652" i="4"/>
  <c r="H1653" i="4"/>
  <c r="H1654" i="4"/>
  <c r="H1655" i="4"/>
  <c r="H1656" i="4"/>
  <c r="H1657" i="4"/>
  <c r="H1658" i="4"/>
  <c r="H1659" i="4"/>
  <c r="H1660" i="4"/>
  <c r="H1661" i="4"/>
  <c r="H1662" i="4"/>
  <c r="H1663" i="4"/>
  <c r="H1664" i="4"/>
  <c r="H1665" i="4"/>
  <c r="H1666" i="4"/>
  <c r="H1667" i="4"/>
  <c r="H1668" i="4"/>
  <c r="H1669" i="4"/>
  <c r="H1670" i="4"/>
  <c r="H1671" i="4"/>
  <c r="H1672" i="4"/>
  <c r="H1673" i="4"/>
  <c r="H1674" i="4"/>
  <c r="H1675" i="4"/>
  <c r="H1676" i="4"/>
  <c r="H1677" i="4"/>
  <c r="H1678" i="4"/>
  <c r="H1679" i="4"/>
  <c r="H1680" i="4"/>
  <c r="H1681" i="4"/>
  <c r="H1682" i="4"/>
  <c r="H1683" i="4"/>
  <c r="H1684" i="4"/>
  <c r="H1685" i="4"/>
  <c r="H1686" i="4"/>
  <c r="H1687" i="4"/>
  <c r="H1688" i="4"/>
  <c r="H1689" i="4"/>
  <c r="H1690" i="4"/>
  <c r="H1691" i="4"/>
  <c r="H1692" i="4"/>
  <c r="H1693" i="4"/>
  <c r="H1694" i="4"/>
  <c r="H1695" i="4"/>
  <c r="H1696" i="4"/>
  <c r="H1697" i="4"/>
  <c r="H1698" i="4"/>
  <c r="H1699" i="4"/>
  <c r="H1700" i="4"/>
  <c r="H1701" i="4"/>
  <c r="H1702" i="4"/>
  <c r="H1703" i="4"/>
  <c r="H1704" i="4"/>
  <c r="H1705" i="4"/>
  <c r="H1706" i="4"/>
  <c r="H1707" i="4"/>
  <c r="H1708" i="4"/>
  <c r="H1709" i="4"/>
  <c r="H1710" i="4"/>
  <c r="H1711" i="4"/>
  <c r="H1712" i="4"/>
  <c r="H1713" i="4"/>
  <c r="H1714" i="4"/>
  <c r="H1715" i="4"/>
  <c r="H1716" i="4"/>
  <c r="H1717" i="4"/>
  <c r="H1718" i="4"/>
  <c r="H1719" i="4"/>
  <c r="H1720" i="4"/>
  <c r="H1721" i="4"/>
  <c r="H1722" i="4"/>
  <c r="H1723" i="4"/>
  <c r="H1724" i="4"/>
  <c r="H1725" i="4"/>
  <c r="H1726" i="4"/>
  <c r="H1727" i="4"/>
  <c r="H1728" i="4"/>
  <c r="H1729" i="4"/>
  <c r="H1730" i="4"/>
  <c r="H1731" i="4"/>
  <c r="H1732" i="4"/>
  <c r="H1733" i="4"/>
  <c r="H1734" i="4"/>
  <c r="H1735" i="4"/>
  <c r="H1736" i="4"/>
  <c r="H1737" i="4"/>
  <c r="H1738" i="4"/>
  <c r="H1739" i="4"/>
  <c r="H1740" i="4"/>
  <c r="H1741" i="4"/>
  <c r="H1742" i="4"/>
  <c r="H1743" i="4"/>
  <c r="H1744" i="4"/>
  <c r="H1745" i="4"/>
  <c r="H1746" i="4"/>
  <c r="H1747" i="4"/>
  <c r="H1748" i="4"/>
  <c r="H1749" i="4"/>
  <c r="H1750" i="4"/>
  <c r="H1751" i="4"/>
  <c r="H1752" i="4"/>
  <c r="H1753" i="4"/>
  <c r="H1754" i="4"/>
  <c r="H1755" i="4"/>
  <c r="H1756" i="4"/>
  <c r="H1757" i="4"/>
  <c r="H1758" i="4"/>
  <c r="H1759" i="4"/>
  <c r="H1760" i="4"/>
  <c r="H1761" i="4"/>
  <c r="H1762" i="4"/>
  <c r="H1763" i="4"/>
  <c r="H1764" i="4"/>
  <c r="H1765" i="4"/>
  <c r="H1766" i="4"/>
  <c r="H1767" i="4"/>
  <c r="H1768" i="4"/>
  <c r="H1769" i="4"/>
  <c r="H1770" i="4"/>
  <c r="H1771" i="4"/>
  <c r="H1772" i="4"/>
  <c r="H1773" i="4"/>
  <c r="H1774" i="4"/>
  <c r="H1775" i="4"/>
  <c r="H1776" i="4"/>
  <c r="H1777" i="4"/>
  <c r="H1778" i="4"/>
  <c r="H1779" i="4"/>
  <c r="H1780" i="4"/>
  <c r="H1781" i="4"/>
  <c r="H1782" i="4"/>
  <c r="H1783" i="4"/>
  <c r="H1784" i="4"/>
  <c r="H1785" i="4"/>
  <c r="H1786" i="4"/>
  <c r="H1787" i="4"/>
  <c r="H1788" i="4"/>
  <c r="H1789" i="4"/>
  <c r="H1790" i="4"/>
  <c r="H1791" i="4"/>
  <c r="H1792" i="4"/>
  <c r="H1793" i="4"/>
  <c r="H1794" i="4"/>
  <c r="H1795" i="4"/>
  <c r="H1796" i="4"/>
  <c r="H1797" i="4"/>
  <c r="H1798" i="4"/>
  <c r="H1799" i="4"/>
  <c r="H1800" i="4"/>
  <c r="H1801" i="4"/>
  <c r="H1802" i="4"/>
  <c r="H1803" i="4"/>
  <c r="H1804" i="4"/>
  <c r="H1805" i="4"/>
  <c r="H1806" i="4"/>
  <c r="H1807" i="4"/>
  <c r="H1808" i="4"/>
  <c r="H1809" i="4"/>
  <c r="H1810" i="4"/>
  <c r="H1811" i="4"/>
  <c r="H1812" i="4"/>
  <c r="H1813" i="4"/>
  <c r="H1814" i="4"/>
  <c r="H1815" i="4"/>
  <c r="H1816" i="4"/>
  <c r="H1817" i="4"/>
  <c r="H1818" i="4"/>
  <c r="H1819" i="4"/>
  <c r="H1820" i="4"/>
  <c r="H1821" i="4"/>
  <c r="H1822" i="4"/>
  <c r="H1823" i="4"/>
  <c r="H1824" i="4"/>
  <c r="H1825" i="4"/>
  <c r="H1826" i="4"/>
  <c r="H1827" i="4"/>
  <c r="H1828" i="4"/>
  <c r="H1829" i="4"/>
  <c r="H1830" i="4"/>
  <c r="H1831" i="4"/>
  <c r="H1832" i="4"/>
  <c r="H1833" i="4"/>
  <c r="H1834" i="4"/>
  <c r="H1835" i="4"/>
  <c r="H1836" i="4"/>
  <c r="H1837" i="4"/>
  <c r="H1838" i="4"/>
  <c r="H1839" i="4"/>
  <c r="H1840" i="4"/>
  <c r="H1841" i="4"/>
  <c r="H1842" i="4"/>
  <c r="H1843" i="4"/>
  <c r="H1844" i="4"/>
  <c r="H1845" i="4"/>
  <c r="H1846" i="4"/>
  <c r="H1847" i="4"/>
  <c r="H1848" i="4"/>
  <c r="H1849" i="4"/>
  <c r="H1850" i="4"/>
  <c r="H1851" i="4"/>
  <c r="H1852" i="4"/>
  <c r="H1853" i="4"/>
  <c r="H1854" i="4"/>
  <c r="H1855" i="4"/>
  <c r="H1856" i="4"/>
  <c r="H1857" i="4"/>
  <c r="H1858" i="4"/>
  <c r="H1859" i="4"/>
  <c r="H1860" i="4"/>
  <c r="H1861" i="4"/>
  <c r="H1862" i="4"/>
  <c r="H1863" i="4"/>
  <c r="H1864" i="4"/>
  <c r="H1865" i="4"/>
  <c r="H1866" i="4"/>
  <c r="H1867" i="4"/>
  <c r="H1868" i="4"/>
  <c r="H1869" i="4"/>
  <c r="H1870" i="4"/>
  <c r="H1871" i="4"/>
  <c r="H1872" i="4"/>
  <c r="H1873" i="4"/>
  <c r="H1874" i="4"/>
  <c r="H1875" i="4"/>
  <c r="H1876" i="4"/>
  <c r="H1877" i="4"/>
  <c r="H1878" i="4"/>
  <c r="H1879" i="4"/>
  <c r="H1880" i="4"/>
  <c r="H1881" i="4"/>
  <c r="H1882" i="4"/>
  <c r="H1883" i="4"/>
  <c r="H1884" i="4"/>
  <c r="H1885" i="4"/>
  <c r="H1886" i="4"/>
  <c r="H1887" i="4"/>
  <c r="H1888" i="4"/>
  <c r="H1889" i="4"/>
  <c r="H1890" i="4"/>
  <c r="H1891" i="4"/>
  <c r="H1892" i="4"/>
  <c r="H1893" i="4"/>
  <c r="H1894" i="4"/>
  <c r="H1895" i="4"/>
  <c r="H1896" i="4"/>
  <c r="H1897" i="4"/>
  <c r="H1898" i="4"/>
  <c r="H1899" i="4"/>
  <c r="H1900" i="4"/>
  <c r="H1901" i="4"/>
  <c r="H1902" i="4"/>
  <c r="H1903" i="4"/>
  <c r="H1904" i="4"/>
  <c r="H1905" i="4"/>
  <c r="H1906" i="4"/>
  <c r="H1907" i="4"/>
  <c r="H1908" i="4"/>
  <c r="H1909" i="4"/>
  <c r="H1910" i="4"/>
  <c r="H1911" i="4"/>
  <c r="H1912" i="4"/>
  <c r="H1913" i="4"/>
  <c r="H1914" i="4"/>
  <c r="H1915" i="4"/>
  <c r="H1916" i="4"/>
  <c r="H1917" i="4"/>
  <c r="H1918" i="4"/>
  <c r="H1919" i="4"/>
  <c r="H1920" i="4"/>
  <c r="H1921" i="4"/>
  <c r="H1922" i="4"/>
  <c r="H1923" i="4"/>
  <c r="H1924" i="4"/>
  <c r="H1925" i="4"/>
  <c r="H1926" i="4"/>
  <c r="H1927" i="4"/>
  <c r="H1928" i="4"/>
  <c r="H1929" i="4"/>
  <c r="H1930" i="4"/>
  <c r="H1931" i="4"/>
  <c r="H1932" i="4"/>
  <c r="H1933" i="4"/>
  <c r="H1934" i="4"/>
  <c r="H1935" i="4"/>
  <c r="H1936" i="4"/>
  <c r="H1937" i="4"/>
  <c r="H1938" i="4"/>
  <c r="H1939" i="4"/>
  <c r="H1940" i="4"/>
  <c r="H1941" i="4"/>
  <c r="H1942" i="4"/>
  <c r="H1943" i="4"/>
  <c r="H1944" i="4"/>
  <c r="H1945" i="4"/>
  <c r="H1946" i="4"/>
  <c r="H1947" i="4"/>
  <c r="H1948" i="4"/>
  <c r="H1949" i="4"/>
  <c r="H1950" i="4"/>
  <c r="H1951" i="4"/>
  <c r="H1952" i="4"/>
  <c r="H1953" i="4"/>
  <c r="H1954" i="4"/>
  <c r="H1955" i="4"/>
  <c r="H1956" i="4"/>
  <c r="H1957" i="4"/>
  <c r="H1958" i="4"/>
  <c r="H1959" i="4"/>
  <c r="H1960" i="4"/>
  <c r="H1961" i="4"/>
  <c r="H1962" i="4"/>
  <c r="H1963" i="4"/>
  <c r="H1964" i="4"/>
  <c r="H1965" i="4"/>
  <c r="H1966" i="4"/>
  <c r="H1967" i="4"/>
  <c r="H1968" i="4"/>
  <c r="H1969" i="4"/>
  <c r="H1970" i="4"/>
  <c r="H1971" i="4"/>
  <c r="H1972" i="4"/>
  <c r="H1973" i="4"/>
  <c r="H1974" i="4"/>
  <c r="H1975" i="4"/>
  <c r="H1976" i="4"/>
  <c r="H1977" i="4"/>
  <c r="H1978" i="4"/>
  <c r="H1979" i="4"/>
  <c r="H1980" i="4"/>
  <c r="H1981" i="4"/>
  <c r="H1982" i="4"/>
  <c r="H1983" i="4"/>
  <c r="H1984" i="4"/>
  <c r="H1985" i="4"/>
  <c r="H1986" i="4"/>
  <c r="H1987" i="4"/>
  <c r="H1988" i="4"/>
  <c r="H1989" i="4"/>
  <c r="H1990" i="4"/>
  <c r="H1991" i="4"/>
  <c r="H1992" i="4"/>
  <c r="H1993" i="4"/>
  <c r="H1994" i="4"/>
  <c r="H1995" i="4"/>
  <c r="H1996" i="4"/>
  <c r="H1997" i="4"/>
  <c r="H1998" i="4"/>
  <c r="H1999" i="4"/>
  <c r="H2000" i="4"/>
  <c r="H2001" i="4"/>
  <c r="H2002" i="4"/>
  <c r="H2003" i="4"/>
  <c r="H2004" i="4"/>
  <c r="H2005" i="4"/>
  <c r="H2006" i="4"/>
  <c r="H2007" i="4"/>
  <c r="H2008" i="4"/>
  <c r="H2009" i="4"/>
  <c r="H2010" i="4"/>
  <c r="H2011" i="4"/>
  <c r="H2012" i="4"/>
  <c r="H2013" i="4"/>
  <c r="H2014" i="4"/>
  <c r="H2015" i="4"/>
  <c r="H2016" i="4"/>
  <c r="H2017" i="4"/>
  <c r="H2018" i="4"/>
  <c r="H2019" i="4"/>
  <c r="H2020" i="4"/>
  <c r="H2021" i="4"/>
  <c r="H2022" i="4"/>
  <c r="H2023" i="4"/>
  <c r="H2024" i="4"/>
  <c r="H2025" i="4"/>
  <c r="H2026" i="4"/>
  <c r="H2027" i="4"/>
  <c r="H2028" i="4"/>
  <c r="H2029" i="4"/>
  <c r="H2030" i="4"/>
  <c r="H2031" i="4"/>
  <c r="H2032" i="4"/>
  <c r="H2033" i="4"/>
  <c r="H2034" i="4"/>
  <c r="H2035" i="4"/>
  <c r="H2036" i="4"/>
  <c r="H2037" i="4"/>
  <c r="H2038" i="4"/>
  <c r="H2039" i="4"/>
  <c r="H2040" i="4"/>
  <c r="H2041" i="4"/>
  <c r="H2042" i="4"/>
  <c r="H2043" i="4"/>
  <c r="H2044" i="4"/>
  <c r="H2045" i="4"/>
  <c r="H2046" i="4"/>
  <c r="H2047" i="4"/>
  <c r="H2048" i="4"/>
  <c r="H2049" i="4"/>
  <c r="H2050" i="4"/>
  <c r="H2051" i="4"/>
  <c r="H2052" i="4"/>
  <c r="H2053" i="4"/>
  <c r="H2054" i="4"/>
  <c r="H2055" i="4"/>
  <c r="H2056" i="4"/>
  <c r="H2057" i="4"/>
  <c r="H2058" i="4"/>
  <c r="H2059" i="4"/>
  <c r="H2060" i="4"/>
  <c r="H2061" i="4"/>
  <c r="H2062" i="4"/>
  <c r="H2063" i="4"/>
  <c r="H2064" i="4"/>
  <c r="H2065" i="4"/>
  <c r="H2066" i="4"/>
  <c r="H2067" i="4"/>
  <c r="H2068" i="4"/>
  <c r="H2069" i="4"/>
  <c r="H2070" i="4"/>
  <c r="H2071" i="4"/>
  <c r="H2072" i="4"/>
  <c r="H2073" i="4"/>
  <c r="H2074" i="4"/>
  <c r="H2075" i="4"/>
  <c r="H2076" i="4"/>
  <c r="H2077" i="4"/>
  <c r="H2078" i="4"/>
  <c r="H2079" i="4"/>
  <c r="H2080" i="4"/>
  <c r="H2081" i="4"/>
  <c r="H2082" i="4"/>
  <c r="H2083" i="4"/>
  <c r="H2084" i="4"/>
  <c r="H2085" i="4"/>
  <c r="H2086" i="4"/>
  <c r="H2087" i="4"/>
  <c r="H2088" i="4"/>
  <c r="H2089" i="4"/>
  <c r="H2090" i="4"/>
  <c r="H2091" i="4"/>
  <c r="H2092" i="4"/>
  <c r="H2093" i="4"/>
  <c r="H2094" i="4"/>
  <c r="H2095" i="4"/>
  <c r="H2096" i="4"/>
  <c r="H2097" i="4"/>
  <c r="H2098" i="4"/>
  <c r="H2099" i="4"/>
  <c r="H2100" i="4"/>
  <c r="H2101" i="4"/>
  <c r="H2102" i="4"/>
  <c r="H2103" i="4"/>
  <c r="H2104" i="4"/>
  <c r="H2105" i="4"/>
  <c r="H2106" i="4"/>
  <c r="H2107" i="4"/>
  <c r="H2108" i="4"/>
  <c r="H2109" i="4"/>
  <c r="H2110" i="4"/>
  <c r="H2111" i="4"/>
  <c r="H2112" i="4"/>
  <c r="H2113" i="4"/>
  <c r="H2114" i="4"/>
  <c r="H2115" i="4"/>
  <c r="H2116" i="4"/>
  <c r="H2117" i="4"/>
  <c r="H2118" i="4"/>
  <c r="H2119" i="4"/>
  <c r="H2120" i="4"/>
  <c r="H2121" i="4"/>
  <c r="H2122" i="4"/>
  <c r="H2123" i="4"/>
  <c r="H2124" i="4"/>
  <c r="H2125" i="4"/>
  <c r="H2126" i="4"/>
  <c r="H2127" i="4"/>
  <c r="H2128" i="4"/>
  <c r="H2129" i="4"/>
  <c r="H2130" i="4"/>
  <c r="H2131" i="4"/>
  <c r="H2132" i="4"/>
  <c r="H2133" i="4"/>
  <c r="H2134" i="4"/>
  <c r="H2135" i="4"/>
  <c r="H2136" i="4"/>
  <c r="H2137" i="4"/>
  <c r="H2138" i="4"/>
  <c r="H2139" i="4"/>
  <c r="H2140" i="4"/>
  <c r="H2141" i="4"/>
  <c r="H2142" i="4"/>
  <c r="H2143" i="4"/>
  <c r="H2144" i="4"/>
  <c r="H2145" i="4"/>
  <c r="H2146" i="4"/>
  <c r="H2147" i="4"/>
  <c r="H2148" i="4"/>
  <c r="H2149" i="4"/>
  <c r="H2150" i="4"/>
  <c r="H2151" i="4"/>
  <c r="H2152" i="4"/>
  <c r="H2153" i="4"/>
  <c r="H2154" i="4"/>
  <c r="H2155" i="4"/>
  <c r="H2156" i="4"/>
  <c r="H2157" i="4"/>
  <c r="H2158" i="4"/>
  <c r="H2159" i="4"/>
  <c r="H2160" i="4"/>
  <c r="H2161" i="4"/>
  <c r="H2162" i="4"/>
  <c r="H2163" i="4"/>
  <c r="H2164" i="4"/>
  <c r="H2165" i="4"/>
  <c r="H2166" i="4"/>
  <c r="H2167" i="4"/>
  <c r="H2168" i="4"/>
  <c r="H2169" i="4"/>
  <c r="H2170" i="4"/>
  <c r="H2171" i="4"/>
  <c r="H2172" i="4"/>
  <c r="H2173" i="4"/>
  <c r="H2174" i="4"/>
  <c r="H2175" i="4"/>
  <c r="H2176" i="4"/>
  <c r="H2177" i="4"/>
  <c r="H2178" i="4"/>
  <c r="H2179" i="4"/>
  <c r="H2180" i="4"/>
  <c r="H2181" i="4"/>
  <c r="H2182" i="4"/>
  <c r="H2183" i="4"/>
  <c r="H2184" i="4"/>
  <c r="H2185" i="4"/>
  <c r="H2186" i="4"/>
  <c r="H2187" i="4"/>
  <c r="H2188" i="4"/>
  <c r="H2189" i="4"/>
  <c r="H2190" i="4"/>
  <c r="H2191" i="4"/>
  <c r="H2192" i="4"/>
  <c r="H2193" i="4"/>
  <c r="H2194" i="4"/>
  <c r="H2195" i="4"/>
  <c r="H2196" i="4"/>
  <c r="H2197" i="4"/>
  <c r="H2198" i="4"/>
  <c r="H2199" i="4"/>
  <c r="H2200" i="4"/>
  <c r="H2201" i="4"/>
  <c r="H2202" i="4"/>
  <c r="H2203" i="4"/>
  <c r="H2204" i="4"/>
  <c r="H2205" i="4"/>
  <c r="H2206" i="4"/>
  <c r="H2207" i="4"/>
  <c r="H2208" i="4"/>
  <c r="H2209" i="4"/>
  <c r="H2210" i="4"/>
  <c r="H2211" i="4"/>
  <c r="H2212" i="4"/>
  <c r="H2213" i="4"/>
  <c r="H2214" i="4"/>
  <c r="H2215" i="4"/>
  <c r="H2216" i="4"/>
  <c r="H2217" i="4"/>
  <c r="H2218" i="4"/>
  <c r="H2219" i="4"/>
  <c r="H2220" i="4"/>
  <c r="H2221" i="4"/>
  <c r="H2222" i="4"/>
  <c r="H2223" i="4"/>
  <c r="H2224" i="4"/>
  <c r="H2225" i="4"/>
  <c r="H2226" i="4"/>
  <c r="H2227" i="4"/>
  <c r="H2228" i="4"/>
  <c r="H2229" i="4"/>
  <c r="H2230" i="4"/>
  <c r="H2231" i="4"/>
  <c r="H2232" i="4"/>
  <c r="H2233" i="4"/>
  <c r="H2234" i="4"/>
  <c r="H2235" i="4"/>
  <c r="H2236" i="4"/>
  <c r="H2237" i="4"/>
  <c r="H2238" i="4"/>
  <c r="H2239" i="4"/>
  <c r="H2240" i="4"/>
  <c r="H2241" i="4"/>
  <c r="H2242" i="4"/>
  <c r="H2243" i="4"/>
  <c r="H2244" i="4"/>
  <c r="H2245" i="4"/>
  <c r="H2246" i="4"/>
  <c r="H2247" i="4"/>
  <c r="H2248" i="4"/>
  <c r="H2249" i="4"/>
  <c r="H2250" i="4"/>
  <c r="H2251" i="4"/>
  <c r="H2252" i="4"/>
  <c r="H2253" i="4"/>
  <c r="H2254" i="4"/>
  <c r="H2255" i="4"/>
  <c r="H2256" i="4"/>
  <c r="H2257" i="4"/>
  <c r="H2258" i="4"/>
  <c r="H2259" i="4"/>
  <c r="H2260" i="4"/>
  <c r="H2261" i="4"/>
  <c r="H2262" i="4"/>
  <c r="H2263" i="4"/>
  <c r="H2264" i="4"/>
  <c r="H2265" i="4"/>
  <c r="H2266" i="4"/>
  <c r="H2267" i="4"/>
  <c r="H2268" i="4"/>
  <c r="H2269" i="4"/>
  <c r="H2270" i="4"/>
  <c r="H2271" i="4"/>
  <c r="H2272" i="4"/>
  <c r="H2273" i="4"/>
  <c r="H2274" i="4"/>
  <c r="H2275" i="4"/>
  <c r="H2276" i="4"/>
  <c r="H2277" i="4"/>
  <c r="H2278" i="4"/>
  <c r="H2279" i="4"/>
  <c r="H2280" i="4"/>
  <c r="H2281" i="4"/>
  <c r="H2282" i="4"/>
  <c r="H2283" i="4"/>
  <c r="H2284" i="4"/>
  <c r="H2285" i="4"/>
  <c r="H2286" i="4"/>
  <c r="H2287" i="4"/>
  <c r="H2288" i="4"/>
  <c r="H2289" i="4"/>
  <c r="H2290" i="4"/>
  <c r="H2291" i="4"/>
  <c r="H2292" i="4"/>
  <c r="H2293" i="4"/>
  <c r="H2294" i="4"/>
  <c r="H2295" i="4"/>
  <c r="H2296" i="4"/>
  <c r="H2297" i="4"/>
  <c r="H2298" i="4"/>
  <c r="H2299" i="4"/>
  <c r="H2300" i="4"/>
  <c r="H2301" i="4"/>
  <c r="H2302" i="4"/>
  <c r="H2303" i="4"/>
  <c r="H2304" i="4"/>
  <c r="H2305" i="4"/>
  <c r="H2306" i="4"/>
  <c r="H2307" i="4"/>
  <c r="H2308" i="4"/>
  <c r="H2309" i="4"/>
  <c r="H2310" i="4"/>
  <c r="H2311" i="4"/>
  <c r="H2312" i="4"/>
  <c r="H2313" i="4"/>
  <c r="H2314" i="4"/>
  <c r="H2315" i="4"/>
  <c r="H2316" i="4"/>
  <c r="H2317" i="4"/>
  <c r="H2318" i="4"/>
  <c r="H2319" i="4"/>
  <c r="H2320" i="4"/>
  <c r="H2321" i="4"/>
  <c r="H2322" i="4"/>
  <c r="H2323" i="4"/>
  <c r="H2324" i="4"/>
  <c r="H2325" i="4"/>
  <c r="H2326" i="4"/>
  <c r="H2327" i="4"/>
  <c r="H2328" i="4"/>
  <c r="H2329" i="4"/>
  <c r="H2330" i="4"/>
  <c r="H2331" i="4"/>
  <c r="H2332" i="4"/>
  <c r="H2333" i="4"/>
  <c r="H2334" i="4"/>
  <c r="H2335" i="4"/>
  <c r="H2336" i="4"/>
  <c r="H2337" i="4"/>
  <c r="H2338" i="4"/>
  <c r="H2339" i="4"/>
  <c r="H2340" i="4"/>
  <c r="H2341" i="4"/>
  <c r="H2342" i="4"/>
  <c r="H2343" i="4"/>
  <c r="H2344" i="4"/>
  <c r="H2345" i="4"/>
  <c r="H2346" i="4"/>
  <c r="H2347" i="4"/>
  <c r="H2348" i="4"/>
  <c r="H2349" i="4"/>
  <c r="H2350" i="4"/>
  <c r="H2351" i="4"/>
  <c r="H2352" i="4"/>
  <c r="H2353" i="4"/>
  <c r="H2354" i="4"/>
  <c r="H2355" i="4"/>
  <c r="H2356" i="4"/>
  <c r="H2357" i="4"/>
  <c r="H2358" i="4"/>
  <c r="H2359" i="4"/>
  <c r="H2360" i="4"/>
  <c r="H2361" i="4"/>
  <c r="H2362" i="4"/>
  <c r="H2363" i="4"/>
  <c r="H2364" i="4"/>
  <c r="H2365" i="4"/>
  <c r="H2366" i="4"/>
  <c r="H2367" i="4"/>
  <c r="H2368" i="4"/>
  <c r="H2369" i="4"/>
  <c r="H2370" i="4"/>
  <c r="H2371" i="4"/>
  <c r="H2372" i="4"/>
  <c r="H2373" i="4"/>
  <c r="H2374" i="4"/>
  <c r="H2375" i="4"/>
  <c r="H2376" i="4"/>
  <c r="H2377" i="4"/>
  <c r="H2378" i="4"/>
  <c r="H2379" i="4"/>
  <c r="H2380" i="4"/>
  <c r="H2381" i="4"/>
  <c r="H2382" i="4"/>
  <c r="H2383" i="4"/>
  <c r="H2384" i="4"/>
  <c r="H2385" i="4"/>
  <c r="H2386" i="4"/>
  <c r="H2387" i="4"/>
  <c r="H2388" i="4"/>
  <c r="H2389" i="4"/>
  <c r="H2390" i="4"/>
  <c r="H2391" i="4"/>
  <c r="H2392" i="4"/>
  <c r="H2393" i="4"/>
  <c r="H2394" i="4"/>
  <c r="H2395" i="4"/>
  <c r="H2396" i="4"/>
  <c r="H2397" i="4"/>
  <c r="H2398" i="4"/>
  <c r="H2399" i="4"/>
  <c r="H2400" i="4"/>
  <c r="H2401" i="4"/>
  <c r="H2402" i="4"/>
  <c r="H2403" i="4"/>
  <c r="H2404" i="4"/>
  <c r="H2405" i="4"/>
  <c r="H2406" i="4"/>
  <c r="H2407" i="4"/>
  <c r="H2408" i="4"/>
  <c r="H2409" i="4"/>
  <c r="H2410" i="4"/>
  <c r="H2411" i="4"/>
  <c r="H2412" i="4"/>
  <c r="H2413" i="4"/>
  <c r="H2414" i="4"/>
  <c r="H2415" i="4"/>
  <c r="H2416" i="4"/>
  <c r="H2417" i="4"/>
  <c r="H2418" i="4"/>
  <c r="H2419" i="4"/>
  <c r="H2420" i="4"/>
  <c r="H2421" i="4"/>
  <c r="H2422" i="4"/>
  <c r="H2423" i="4"/>
  <c r="H2424" i="4"/>
  <c r="H2425" i="4"/>
  <c r="H2426" i="4"/>
  <c r="H2427" i="4"/>
  <c r="H2428" i="4"/>
  <c r="H2429" i="4"/>
  <c r="H2430" i="4"/>
  <c r="H2431" i="4"/>
  <c r="H2432" i="4"/>
  <c r="H2433" i="4"/>
  <c r="H2434" i="4"/>
  <c r="H2435" i="4"/>
  <c r="H2436" i="4"/>
  <c r="H2437" i="4"/>
  <c r="H2438" i="4"/>
  <c r="H2439" i="4"/>
  <c r="H2440" i="4"/>
  <c r="H2441" i="4"/>
  <c r="H2442" i="4"/>
  <c r="H2443" i="4"/>
  <c r="H2444" i="4"/>
  <c r="H2445" i="4"/>
  <c r="H2446" i="4"/>
  <c r="H2447" i="4"/>
  <c r="H2448" i="4"/>
  <c r="H2449" i="4"/>
  <c r="H2450" i="4"/>
  <c r="H2451" i="4"/>
  <c r="H2452" i="4"/>
  <c r="H2453" i="4"/>
  <c r="H2454" i="4"/>
  <c r="H2455" i="4"/>
  <c r="H2456" i="4"/>
  <c r="H2457" i="4"/>
  <c r="H2458" i="4"/>
  <c r="H2459" i="4"/>
  <c r="H2460" i="4"/>
  <c r="H2461" i="4"/>
  <c r="H2462" i="4"/>
  <c r="H2463" i="4"/>
  <c r="H2464" i="4"/>
  <c r="H2465" i="4"/>
  <c r="H2466" i="4"/>
  <c r="H2467" i="4"/>
  <c r="H2468" i="4"/>
  <c r="H2469" i="4"/>
  <c r="H2470" i="4"/>
  <c r="H2471" i="4"/>
  <c r="H2472" i="4"/>
  <c r="H2473" i="4"/>
  <c r="H2474" i="4"/>
  <c r="H2475" i="4"/>
  <c r="H2476" i="4"/>
  <c r="H2477" i="4"/>
  <c r="H2478" i="4"/>
  <c r="H2479" i="4"/>
  <c r="H2480" i="4"/>
  <c r="H2481" i="4"/>
  <c r="H2482" i="4"/>
  <c r="H2483" i="4"/>
  <c r="H2484" i="4"/>
  <c r="H2485" i="4"/>
  <c r="H2486" i="4"/>
  <c r="H2487" i="4"/>
  <c r="H2488" i="4"/>
  <c r="H2489" i="4"/>
  <c r="H2490" i="4"/>
  <c r="H2491" i="4"/>
  <c r="H2492" i="4"/>
  <c r="H2493" i="4"/>
  <c r="H2494" i="4"/>
  <c r="H2495" i="4"/>
  <c r="H2496" i="4"/>
  <c r="H2497" i="4"/>
  <c r="H2498" i="4"/>
  <c r="H2499" i="4"/>
  <c r="H2500" i="4"/>
  <c r="H2501" i="4"/>
  <c r="H2502" i="4"/>
  <c r="H2503" i="4"/>
  <c r="H2504" i="4"/>
  <c r="H2505" i="4"/>
  <c r="H2506" i="4"/>
  <c r="H2507" i="4"/>
  <c r="H2508" i="4"/>
  <c r="H2509" i="4"/>
  <c r="H2510" i="4"/>
  <c r="H2511" i="4"/>
  <c r="H2512" i="4"/>
  <c r="H2513" i="4"/>
  <c r="H2514" i="4"/>
  <c r="H2515" i="4"/>
  <c r="H2516" i="4"/>
  <c r="H2517" i="4"/>
  <c r="H2518" i="4"/>
  <c r="H2519" i="4"/>
  <c r="H2520" i="4"/>
  <c r="H2521" i="4"/>
  <c r="H2522" i="4"/>
  <c r="H2523" i="4"/>
  <c r="H2524" i="4"/>
  <c r="H2525" i="4"/>
  <c r="H2526" i="4"/>
  <c r="H2527" i="4"/>
  <c r="H2528" i="4"/>
  <c r="H2529" i="4"/>
  <c r="H2530" i="4"/>
  <c r="H2531" i="4"/>
  <c r="H2532" i="4"/>
  <c r="H2533" i="4"/>
  <c r="H2534" i="4"/>
  <c r="H2535" i="4"/>
  <c r="H2536" i="4"/>
  <c r="H2537" i="4"/>
  <c r="H2538" i="4"/>
  <c r="H2539" i="4"/>
  <c r="H2540" i="4"/>
  <c r="H2541" i="4"/>
  <c r="H2542" i="4"/>
  <c r="H2543" i="4"/>
  <c r="H2544" i="4"/>
  <c r="H2545" i="4"/>
  <c r="H2546" i="4"/>
  <c r="H2547" i="4"/>
  <c r="H2548" i="4"/>
  <c r="H2549" i="4"/>
  <c r="H2550" i="4"/>
  <c r="H2551" i="4"/>
  <c r="H2552" i="4"/>
  <c r="H2553" i="4"/>
  <c r="H2554" i="4"/>
  <c r="H2555" i="4"/>
  <c r="H2556" i="4"/>
  <c r="H2557" i="4"/>
  <c r="H2558" i="4"/>
  <c r="H2559" i="4"/>
  <c r="H2560" i="4"/>
  <c r="H2561" i="4"/>
  <c r="H2562" i="4"/>
  <c r="H2563" i="4"/>
  <c r="H2564" i="4"/>
  <c r="H2565" i="4"/>
  <c r="H2566" i="4"/>
  <c r="H2567" i="4"/>
  <c r="H2568" i="4"/>
  <c r="H2569" i="4"/>
  <c r="H2570" i="4"/>
  <c r="H2571" i="4"/>
  <c r="H2572" i="4"/>
  <c r="H2573" i="4"/>
  <c r="H2574" i="4"/>
  <c r="H2575" i="4"/>
  <c r="H2576" i="4"/>
  <c r="H2577" i="4"/>
  <c r="H2578" i="4"/>
  <c r="H2579" i="4"/>
  <c r="H2580" i="4"/>
  <c r="H2581" i="4"/>
  <c r="H2582" i="4"/>
  <c r="H2583" i="4"/>
  <c r="H2584" i="4"/>
  <c r="H2585" i="4"/>
  <c r="H2586" i="4"/>
  <c r="H2587" i="4"/>
  <c r="H2588" i="4"/>
  <c r="H2589" i="4"/>
  <c r="H2590" i="4"/>
  <c r="H2591" i="4"/>
  <c r="H2592" i="4"/>
  <c r="H2593" i="4"/>
  <c r="H2594" i="4"/>
  <c r="H2595" i="4"/>
  <c r="H2596" i="4"/>
  <c r="H2597" i="4"/>
  <c r="H2598" i="4"/>
  <c r="H2599" i="4"/>
  <c r="H2600" i="4"/>
  <c r="H2601" i="4"/>
  <c r="H2602" i="4"/>
  <c r="H2603" i="4"/>
  <c r="H2604" i="4"/>
  <c r="H2605" i="4"/>
  <c r="H2606" i="4"/>
  <c r="H2607" i="4"/>
  <c r="H2608" i="4"/>
  <c r="H2609" i="4"/>
  <c r="H2610" i="4"/>
  <c r="H2611" i="4"/>
  <c r="H2612" i="4"/>
  <c r="H2613" i="4"/>
  <c r="H2614" i="4"/>
  <c r="H2615" i="4"/>
  <c r="H2616" i="4"/>
  <c r="H2617" i="4"/>
  <c r="H2618" i="4"/>
  <c r="H2619" i="4"/>
  <c r="H2620" i="4"/>
  <c r="H2621" i="4"/>
  <c r="H2622" i="4"/>
  <c r="H2623" i="4"/>
  <c r="H2624" i="4"/>
  <c r="H2625" i="4"/>
  <c r="H2626" i="4"/>
  <c r="H2627" i="4"/>
  <c r="H2628" i="4"/>
  <c r="H2629" i="4"/>
  <c r="H2630" i="4"/>
  <c r="H2631" i="4"/>
  <c r="H2632" i="4"/>
  <c r="H2633" i="4"/>
  <c r="H2634" i="4"/>
  <c r="H2635" i="4"/>
  <c r="H2636" i="4"/>
  <c r="H2637" i="4"/>
  <c r="H2638" i="4"/>
  <c r="H2639" i="4"/>
  <c r="H2640" i="4"/>
  <c r="H2641" i="4"/>
  <c r="H2642" i="4"/>
  <c r="H2643" i="4"/>
  <c r="H2644" i="4"/>
  <c r="H2645" i="4"/>
  <c r="H2646" i="4"/>
  <c r="H2647" i="4"/>
  <c r="H2648" i="4"/>
  <c r="H2649" i="4"/>
  <c r="H2650" i="4"/>
  <c r="H2651" i="4"/>
  <c r="H2652" i="4"/>
  <c r="H2653" i="4"/>
  <c r="H2654" i="4"/>
  <c r="H2655" i="4"/>
  <c r="H2656" i="4"/>
  <c r="H2657" i="4"/>
  <c r="H2658" i="4"/>
  <c r="H2659" i="4"/>
  <c r="H2660" i="4"/>
  <c r="H2661" i="4"/>
  <c r="H2662" i="4"/>
  <c r="H2663" i="4"/>
  <c r="H2664" i="4"/>
  <c r="H2665" i="4"/>
  <c r="H2666" i="4"/>
  <c r="H2667" i="4"/>
  <c r="H2668" i="4"/>
  <c r="H2669" i="4"/>
  <c r="H2670" i="4"/>
  <c r="H2671" i="4"/>
  <c r="H2672" i="4"/>
  <c r="H2673" i="4"/>
  <c r="H2674" i="4"/>
  <c r="H2675" i="4"/>
  <c r="H2676" i="4"/>
  <c r="H2677" i="4"/>
  <c r="H2678" i="4"/>
  <c r="H2679" i="4"/>
  <c r="H2680" i="4"/>
  <c r="H2681" i="4"/>
  <c r="H2682" i="4"/>
  <c r="H2683" i="4"/>
  <c r="H2684" i="4"/>
  <c r="H2685" i="4"/>
  <c r="H2686" i="4"/>
  <c r="H2687" i="4"/>
  <c r="H2688" i="4"/>
  <c r="H2689" i="4"/>
  <c r="H2690" i="4"/>
  <c r="H2691" i="4"/>
  <c r="H2692" i="4"/>
  <c r="H2693" i="4"/>
  <c r="H2694" i="4"/>
  <c r="H2695" i="4"/>
  <c r="H2696" i="4"/>
  <c r="H2697" i="4"/>
  <c r="H2698" i="4"/>
  <c r="H2699" i="4"/>
  <c r="H2700" i="4"/>
  <c r="H2701" i="4"/>
  <c r="H2702" i="4"/>
  <c r="H2703" i="4"/>
  <c r="H2704" i="4"/>
  <c r="H2705" i="4"/>
  <c r="H2706" i="4"/>
  <c r="H2707" i="4"/>
  <c r="H2708" i="4"/>
  <c r="H2709" i="4"/>
  <c r="H2710" i="4"/>
  <c r="H2711" i="4"/>
  <c r="H2712" i="4"/>
  <c r="H2713" i="4"/>
  <c r="H2714" i="4"/>
  <c r="H2715" i="4"/>
  <c r="H2716" i="4"/>
  <c r="H2717" i="4"/>
  <c r="H2718" i="4"/>
  <c r="H2719" i="4"/>
  <c r="H2720" i="4"/>
  <c r="H2721" i="4"/>
  <c r="H2722" i="4"/>
  <c r="H2723" i="4"/>
  <c r="H2724" i="4"/>
  <c r="H2725" i="4"/>
  <c r="H2726" i="4"/>
  <c r="H2727" i="4"/>
  <c r="H2728" i="4"/>
  <c r="H2729" i="4"/>
  <c r="H2730" i="4"/>
  <c r="H2731" i="4"/>
  <c r="H2732" i="4"/>
  <c r="H2733" i="4"/>
  <c r="H2734" i="4"/>
  <c r="H2735" i="4"/>
  <c r="H2736" i="4"/>
  <c r="H2737" i="4"/>
  <c r="H2738" i="4"/>
  <c r="H2739" i="4"/>
  <c r="H2740" i="4"/>
  <c r="H2741" i="4"/>
  <c r="H2742" i="4"/>
  <c r="H2743" i="4"/>
  <c r="H2744" i="4"/>
  <c r="H2745" i="4"/>
  <c r="H2746" i="4"/>
  <c r="H2747" i="4"/>
  <c r="H2748" i="4"/>
  <c r="H2749" i="4"/>
  <c r="H2750" i="4"/>
  <c r="H2751" i="4"/>
  <c r="H2752" i="4"/>
  <c r="H2753" i="4"/>
  <c r="H2754" i="4"/>
  <c r="H2755" i="4"/>
  <c r="H2756" i="4"/>
  <c r="H2757" i="4"/>
  <c r="H2758" i="4"/>
  <c r="H2759" i="4"/>
  <c r="H2760" i="4"/>
  <c r="H2761" i="4"/>
  <c r="H2762" i="4"/>
  <c r="H2763" i="4"/>
  <c r="H2764" i="4"/>
  <c r="H2765" i="4"/>
  <c r="H2766" i="4"/>
  <c r="H2767" i="4"/>
  <c r="H2768" i="4"/>
  <c r="H2769" i="4"/>
  <c r="H2770" i="4"/>
  <c r="H2771" i="4"/>
  <c r="H2772" i="4"/>
  <c r="H2773" i="4"/>
  <c r="H2774" i="4"/>
  <c r="H2775" i="4"/>
  <c r="H2776" i="4"/>
  <c r="H2777" i="4"/>
  <c r="H2778" i="4"/>
  <c r="H2779" i="4"/>
  <c r="H2780" i="4"/>
  <c r="H2781" i="4"/>
  <c r="H2782" i="4"/>
  <c r="H2783" i="4"/>
  <c r="H2784" i="4"/>
  <c r="H2785" i="4"/>
  <c r="H2786" i="4"/>
  <c r="H2787" i="4"/>
  <c r="H2788" i="4"/>
  <c r="H2789" i="4"/>
  <c r="H2790" i="4"/>
  <c r="H2791" i="4"/>
  <c r="H2792" i="4"/>
  <c r="H2793" i="4"/>
  <c r="H2794" i="4"/>
  <c r="H2795" i="4"/>
  <c r="H2796" i="4"/>
  <c r="H2797" i="4"/>
  <c r="H2798" i="4"/>
  <c r="H2799" i="4"/>
  <c r="H2800" i="4"/>
  <c r="H2801" i="4"/>
  <c r="H2802" i="4"/>
  <c r="H2803" i="4"/>
  <c r="H2804" i="4"/>
  <c r="H2805" i="4"/>
  <c r="H2806" i="4"/>
  <c r="H2807" i="4"/>
  <c r="H2808" i="4"/>
  <c r="H2809" i="4"/>
  <c r="H2810" i="4"/>
  <c r="H2811" i="4"/>
  <c r="H2812" i="4"/>
  <c r="H2813" i="4"/>
  <c r="H2814" i="4"/>
  <c r="H2815" i="4"/>
  <c r="H2816" i="4"/>
  <c r="H2817" i="4"/>
  <c r="H2818" i="4"/>
  <c r="H2819" i="4"/>
  <c r="H2820" i="4"/>
  <c r="H2821" i="4"/>
  <c r="H2822" i="4"/>
  <c r="H2823" i="4"/>
  <c r="H2824" i="4"/>
  <c r="H2825" i="4"/>
  <c r="H2826" i="4"/>
  <c r="H2827" i="4"/>
  <c r="H2828" i="4"/>
  <c r="H2829" i="4"/>
  <c r="H2830" i="4"/>
  <c r="H2831" i="4"/>
  <c r="H2832" i="4"/>
  <c r="H2833" i="4"/>
  <c r="H2834" i="4"/>
  <c r="H2835" i="4"/>
  <c r="H2836" i="4"/>
  <c r="H2837" i="4"/>
  <c r="H2838" i="4"/>
  <c r="H2839" i="4"/>
  <c r="H2840" i="4"/>
  <c r="H2841" i="4"/>
  <c r="H2842" i="4"/>
  <c r="H2843" i="4"/>
  <c r="H2844" i="4"/>
  <c r="H2845" i="4"/>
  <c r="H2846" i="4"/>
  <c r="H2847" i="4"/>
  <c r="H2848" i="4"/>
  <c r="H2849" i="4"/>
  <c r="H2850" i="4"/>
  <c r="H2851" i="4"/>
  <c r="H2852" i="4"/>
  <c r="H2853" i="4"/>
  <c r="H2854" i="4"/>
  <c r="H2855" i="4"/>
  <c r="H2856" i="4"/>
  <c r="H2857" i="4"/>
  <c r="H2858" i="4"/>
  <c r="H2859" i="4"/>
  <c r="H2860" i="4"/>
  <c r="H2861" i="4"/>
  <c r="H2862" i="4"/>
  <c r="H2863" i="4"/>
  <c r="H2864" i="4"/>
  <c r="H2865" i="4"/>
  <c r="H2866" i="4"/>
  <c r="H2867" i="4"/>
  <c r="H2868" i="4"/>
  <c r="H2869" i="4"/>
  <c r="H2870" i="4"/>
  <c r="H2871" i="4"/>
  <c r="H2872" i="4"/>
  <c r="H2873" i="4"/>
  <c r="H2874" i="4"/>
  <c r="H2875" i="4"/>
  <c r="H2876" i="4"/>
  <c r="H2877" i="4"/>
  <c r="H2878" i="4"/>
  <c r="H2879" i="4"/>
  <c r="H2880" i="4"/>
  <c r="H2881" i="4"/>
  <c r="H2882" i="4"/>
  <c r="H2883" i="4"/>
  <c r="H2884" i="4"/>
  <c r="H2885" i="4"/>
  <c r="H2886" i="4"/>
  <c r="H2887" i="4"/>
  <c r="H2888" i="4"/>
  <c r="H2889" i="4"/>
  <c r="H2890" i="4"/>
  <c r="H2891" i="4"/>
  <c r="H2892" i="4"/>
  <c r="H2893" i="4"/>
  <c r="H2894" i="4"/>
  <c r="H2895" i="4"/>
  <c r="H2896" i="4"/>
  <c r="H2897" i="4"/>
  <c r="H2898" i="4"/>
  <c r="H2899" i="4"/>
  <c r="H2900" i="4"/>
  <c r="H2901" i="4"/>
  <c r="H2902" i="4"/>
  <c r="H2903" i="4"/>
  <c r="H2904" i="4"/>
  <c r="H2905" i="4"/>
  <c r="H2906" i="4"/>
  <c r="H2907" i="4"/>
  <c r="H2908" i="4"/>
  <c r="H2909" i="4"/>
  <c r="H2910" i="4"/>
  <c r="H2911" i="4"/>
  <c r="H2912" i="4"/>
  <c r="H2913" i="4"/>
  <c r="H2914" i="4"/>
  <c r="H2915" i="4"/>
  <c r="H2916" i="4"/>
  <c r="H2917" i="4"/>
  <c r="H2918" i="4"/>
  <c r="H2919" i="4"/>
  <c r="H2920" i="4"/>
  <c r="H2921" i="4"/>
  <c r="H2922" i="4"/>
  <c r="H2923" i="4"/>
  <c r="H2924" i="4"/>
  <c r="H2925" i="4"/>
  <c r="H2926" i="4"/>
  <c r="H2927" i="4"/>
  <c r="H2928" i="4"/>
  <c r="H2929" i="4"/>
  <c r="H2930" i="4"/>
  <c r="H2931" i="4"/>
  <c r="H2932" i="4"/>
  <c r="H2933" i="4"/>
  <c r="H2934" i="4"/>
  <c r="H2935" i="4"/>
  <c r="H2936" i="4"/>
  <c r="H2937" i="4"/>
  <c r="H2938" i="4"/>
  <c r="H2939" i="4"/>
  <c r="H2940" i="4"/>
  <c r="H2941" i="4"/>
  <c r="H2942" i="4"/>
  <c r="H2943" i="4"/>
  <c r="H2944" i="4"/>
  <c r="H2945" i="4"/>
  <c r="H2946" i="4"/>
  <c r="H2947" i="4"/>
  <c r="H2948" i="4"/>
  <c r="H2949" i="4"/>
  <c r="H2950" i="4"/>
  <c r="H2951" i="4"/>
  <c r="H2952" i="4"/>
  <c r="H2953" i="4"/>
  <c r="H2954" i="4"/>
  <c r="H2955" i="4"/>
  <c r="H2956" i="4"/>
  <c r="H2957" i="4"/>
  <c r="H2958" i="4"/>
  <c r="H2959" i="4"/>
  <c r="H2960" i="4"/>
  <c r="H2961" i="4"/>
  <c r="H2962" i="4"/>
  <c r="H2963" i="4"/>
  <c r="H2964" i="4"/>
  <c r="H2965" i="4"/>
  <c r="H2966" i="4"/>
  <c r="H2967" i="4"/>
  <c r="H2968" i="4"/>
  <c r="H2969" i="4"/>
  <c r="H2970" i="4"/>
  <c r="H2971" i="4"/>
  <c r="H2972" i="4"/>
  <c r="H2973" i="4"/>
  <c r="H2974" i="4"/>
  <c r="H2975" i="4"/>
  <c r="H2976" i="4"/>
  <c r="H2977" i="4"/>
  <c r="H2978" i="4"/>
  <c r="H2979" i="4"/>
  <c r="H2980" i="4"/>
  <c r="H2981" i="4"/>
  <c r="H2982" i="4"/>
  <c r="H2983" i="4"/>
  <c r="H2984" i="4"/>
  <c r="H2985" i="4"/>
  <c r="H2986" i="4"/>
  <c r="H2987" i="4"/>
  <c r="H2988" i="4"/>
  <c r="H2989" i="4"/>
  <c r="H2990" i="4"/>
  <c r="H2991" i="4"/>
  <c r="H2992" i="4"/>
  <c r="H2993" i="4"/>
  <c r="H2994" i="4"/>
  <c r="H2995" i="4"/>
  <c r="H2996" i="4"/>
  <c r="H2997" i="4"/>
  <c r="H2998" i="4"/>
  <c r="H2999" i="4"/>
  <c r="H3000" i="4"/>
  <c r="H3001" i="4"/>
  <c r="H3002" i="4"/>
  <c r="H3003" i="4"/>
  <c r="H3004" i="4"/>
  <c r="C5" i="4"/>
  <c r="C6" i="4"/>
  <c r="C7" i="4"/>
  <c r="C8" i="4"/>
  <c r="C9" i="4"/>
  <c r="C10" i="4"/>
  <c r="C11" i="4"/>
  <c r="C12" i="4"/>
  <c r="C13" i="4"/>
  <c r="C14" i="4"/>
  <c r="C15" i="4"/>
  <c r="C16" i="4"/>
  <c r="C17" i="4"/>
  <c r="C18" i="4"/>
  <c r="C19" i="4"/>
  <c r="C20" i="4"/>
  <c r="C21" i="4"/>
  <c r="C22" i="4"/>
  <c r="C23" i="4"/>
  <c r="C24" i="4"/>
  <c r="C25" i="4"/>
  <c r="C26" i="4"/>
  <c r="C27" i="4"/>
  <c r="C28" i="4"/>
  <c r="C29" i="4"/>
  <c r="C30" i="4"/>
  <c r="C31"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301" i="4"/>
  <c r="C302" i="4"/>
  <c r="C303" i="4"/>
  <c r="C304" i="4"/>
  <c r="C305" i="4"/>
  <c r="C306" i="4"/>
  <c r="C307" i="4"/>
  <c r="C308" i="4"/>
  <c r="C309" i="4"/>
  <c r="C310" i="4"/>
  <c r="C311" i="4"/>
  <c r="C312" i="4"/>
  <c r="C313" i="4"/>
  <c r="C314" i="4"/>
  <c r="C315" i="4"/>
  <c r="C316" i="4"/>
  <c r="C317" i="4"/>
  <c r="C318" i="4"/>
  <c r="C319" i="4"/>
  <c r="C320" i="4"/>
  <c r="C321" i="4"/>
  <c r="C322" i="4"/>
  <c r="C323" i="4"/>
  <c r="C324" i="4"/>
  <c r="C325" i="4"/>
  <c r="C326" i="4"/>
  <c r="C327" i="4"/>
  <c r="C328" i="4"/>
  <c r="C329"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C357" i="4"/>
  <c r="C358" i="4"/>
  <c r="C359" i="4"/>
  <c r="C360" i="4"/>
  <c r="C361" i="4"/>
  <c r="C362" i="4"/>
  <c r="C363" i="4"/>
  <c r="C364" i="4"/>
  <c r="C365" i="4"/>
  <c r="C366" i="4"/>
  <c r="C367" i="4"/>
  <c r="C368" i="4"/>
  <c r="C369" i="4"/>
  <c r="C370" i="4"/>
  <c r="C371" i="4"/>
  <c r="C372" i="4"/>
  <c r="C373" i="4"/>
  <c r="C374" i="4"/>
  <c r="C375" i="4"/>
  <c r="C376" i="4"/>
  <c r="C377" i="4"/>
  <c r="C378" i="4"/>
  <c r="C379" i="4"/>
  <c r="C380" i="4"/>
  <c r="C381" i="4"/>
  <c r="C382" i="4"/>
  <c r="C383" i="4"/>
  <c r="C384" i="4"/>
  <c r="C385" i="4"/>
  <c r="C386" i="4"/>
  <c r="C387" i="4"/>
  <c r="C388" i="4"/>
  <c r="C389" i="4"/>
  <c r="C390" i="4"/>
  <c r="C391" i="4"/>
  <c r="C392" i="4"/>
  <c r="C393" i="4"/>
  <c r="C394" i="4"/>
  <c r="C395" i="4"/>
  <c r="C396" i="4"/>
  <c r="C397" i="4"/>
  <c r="C398" i="4"/>
  <c r="C399" i="4"/>
  <c r="C400" i="4"/>
  <c r="C401" i="4"/>
  <c r="C402" i="4"/>
  <c r="C403" i="4"/>
  <c r="C404" i="4"/>
  <c r="C405" i="4"/>
  <c r="C406" i="4"/>
  <c r="C407" i="4"/>
  <c r="C408" i="4"/>
  <c r="C409" i="4"/>
  <c r="C410" i="4"/>
  <c r="C411" i="4"/>
  <c r="C412" i="4"/>
  <c r="C413" i="4"/>
  <c r="C414" i="4"/>
  <c r="C415" i="4"/>
  <c r="C416" i="4"/>
  <c r="C417" i="4"/>
  <c r="C418" i="4"/>
  <c r="C419" i="4"/>
  <c r="C420" i="4"/>
  <c r="C421" i="4"/>
  <c r="C422" i="4"/>
  <c r="C423" i="4"/>
  <c r="C424" i="4"/>
  <c r="C425" i="4"/>
  <c r="C426" i="4"/>
  <c r="C427" i="4"/>
  <c r="C428" i="4"/>
  <c r="C429" i="4"/>
  <c r="C430" i="4"/>
  <c r="C431" i="4"/>
  <c r="C432" i="4"/>
  <c r="C433" i="4"/>
  <c r="C434" i="4"/>
  <c r="C435" i="4"/>
  <c r="C436" i="4"/>
  <c r="C437" i="4"/>
  <c r="C438" i="4"/>
  <c r="C439" i="4"/>
  <c r="C440" i="4"/>
  <c r="C441" i="4"/>
  <c r="C442" i="4"/>
  <c r="C443" i="4"/>
  <c r="C444" i="4"/>
  <c r="C445" i="4"/>
  <c r="C446" i="4"/>
  <c r="C447" i="4"/>
  <c r="C448" i="4"/>
  <c r="C449" i="4"/>
  <c r="C450" i="4"/>
  <c r="C451" i="4"/>
  <c r="C452" i="4"/>
  <c r="C453" i="4"/>
  <c r="C454" i="4"/>
  <c r="C455" i="4"/>
  <c r="C456" i="4"/>
  <c r="C457" i="4"/>
  <c r="C458" i="4"/>
  <c r="C459" i="4"/>
  <c r="C460" i="4"/>
  <c r="C461" i="4"/>
  <c r="C462" i="4"/>
  <c r="C463" i="4"/>
  <c r="C464" i="4"/>
  <c r="C465" i="4"/>
  <c r="C466" i="4"/>
  <c r="C467" i="4"/>
  <c r="C468" i="4"/>
  <c r="C469" i="4"/>
  <c r="C470" i="4"/>
  <c r="C471" i="4"/>
  <c r="C472" i="4"/>
  <c r="C473" i="4"/>
  <c r="C474" i="4"/>
  <c r="C475" i="4"/>
  <c r="C476" i="4"/>
  <c r="C477" i="4"/>
  <c r="C478" i="4"/>
  <c r="C479" i="4"/>
  <c r="C480" i="4"/>
  <c r="C481" i="4"/>
  <c r="C482" i="4"/>
  <c r="C483" i="4"/>
  <c r="C484" i="4"/>
  <c r="C485" i="4"/>
  <c r="C486" i="4"/>
  <c r="C487" i="4"/>
  <c r="C488" i="4"/>
  <c r="C489" i="4"/>
  <c r="C490" i="4"/>
  <c r="C491" i="4"/>
  <c r="C492" i="4"/>
  <c r="C493" i="4"/>
  <c r="C494" i="4"/>
  <c r="C495" i="4"/>
  <c r="C496" i="4"/>
  <c r="C497" i="4"/>
  <c r="C498" i="4"/>
  <c r="C499" i="4"/>
  <c r="C500" i="4"/>
  <c r="C501" i="4"/>
  <c r="C502" i="4"/>
  <c r="C503" i="4"/>
  <c r="C504" i="4"/>
  <c r="C505" i="4"/>
  <c r="C506" i="4"/>
  <c r="C507" i="4"/>
  <c r="C508" i="4"/>
  <c r="C509" i="4"/>
  <c r="C510" i="4"/>
  <c r="C511" i="4"/>
  <c r="C512" i="4"/>
  <c r="C513" i="4"/>
  <c r="C514" i="4"/>
  <c r="C515" i="4"/>
  <c r="C516" i="4"/>
  <c r="C517" i="4"/>
  <c r="C518" i="4"/>
  <c r="C519" i="4"/>
  <c r="C520" i="4"/>
  <c r="C521" i="4"/>
  <c r="C522" i="4"/>
  <c r="C523" i="4"/>
  <c r="C524" i="4"/>
  <c r="C525" i="4"/>
  <c r="C526" i="4"/>
  <c r="C527" i="4"/>
  <c r="C528" i="4"/>
  <c r="C529" i="4"/>
  <c r="C530" i="4"/>
  <c r="C531" i="4"/>
  <c r="C532" i="4"/>
  <c r="C533" i="4"/>
  <c r="C534" i="4"/>
  <c r="C535" i="4"/>
  <c r="C536" i="4"/>
  <c r="C537" i="4"/>
  <c r="C538" i="4"/>
  <c r="C539" i="4"/>
  <c r="C540" i="4"/>
  <c r="C541" i="4"/>
  <c r="C542" i="4"/>
  <c r="C543" i="4"/>
  <c r="C544" i="4"/>
  <c r="C545" i="4"/>
  <c r="C546" i="4"/>
  <c r="C547" i="4"/>
  <c r="C548" i="4"/>
  <c r="C549" i="4"/>
  <c r="C550" i="4"/>
  <c r="C551" i="4"/>
  <c r="C552" i="4"/>
  <c r="C553" i="4"/>
  <c r="C554" i="4"/>
  <c r="C555" i="4"/>
  <c r="C556" i="4"/>
  <c r="C557" i="4"/>
  <c r="C558" i="4"/>
  <c r="C559" i="4"/>
  <c r="C560" i="4"/>
  <c r="C561" i="4"/>
  <c r="C562" i="4"/>
  <c r="C563" i="4"/>
  <c r="C564" i="4"/>
  <c r="C565" i="4"/>
  <c r="C566" i="4"/>
  <c r="C567" i="4"/>
  <c r="C568" i="4"/>
  <c r="C569" i="4"/>
  <c r="C570" i="4"/>
  <c r="C571" i="4"/>
  <c r="C572" i="4"/>
  <c r="C573" i="4"/>
  <c r="C574" i="4"/>
  <c r="C575" i="4"/>
  <c r="C576" i="4"/>
  <c r="C577" i="4"/>
  <c r="C578" i="4"/>
  <c r="C579" i="4"/>
  <c r="C580" i="4"/>
  <c r="C581" i="4"/>
  <c r="C582" i="4"/>
  <c r="C583" i="4"/>
  <c r="C584" i="4"/>
  <c r="C585" i="4"/>
  <c r="C586" i="4"/>
  <c r="C587" i="4"/>
  <c r="C588" i="4"/>
  <c r="C589" i="4"/>
  <c r="C590" i="4"/>
  <c r="C591" i="4"/>
  <c r="C592" i="4"/>
  <c r="C593" i="4"/>
  <c r="C594" i="4"/>
  <c r="C595" i="4"/>
  <c r="C596" i="4"/>
  <c r="C597" i="4"/>
  <c r="C598" i="4"/>
  <c r="C599" i="4"/>
  <c r="C600" i="4"/>
  <c r="C601" i="4"/>
  <c r="C602" i="4"/>
  <c r="C603" i="4"/>
  <c r="C604" i="4"/>
  <c r="C605" i="4"/>
  <c r="C606" i="4"/>
  <c r="C607" i="4"/>
  <c r="C608" i="4"/>
  <c r="C609" i="4"/>
  <c r="C610" i="4"/>
  <c r="C611" i="4"/>
  <c r="C612" i="4"/>
  <c r="C613" i="4"/>
  <c r="C614" i="4"/>
  <c r="C615" i="4"/>
  <c r="C616" i="4"/>
  <c r="C617" i="4"/>
  <c r="C618" i="4"/>
  <c r="C619" i="4"/>
  <c r="C620" i="4"/>
  <c r="C621" i="4"/>
  <c r="C622" i="4"/>
  <c r="C623" i="4"/>
  <c r="C624" i="4"/>
  <c r="C625" i="4"/>
  <c r="C626" i="4"/>
  <c r="C627" i="4"/>
  <c r="C628" i="4"/>
  <c r="C629" i="4"/>
  <c r="C630" i="4"/>
  <c r="C631" i="4"/>
  <c r="C632" i="4"/>
  <c r="C633" i="4"/>
  <c r="C634" i="4"/>
  <c r="C635" i="4"/>
  <c r="C636" i="4"/>
  <c r="C637" i="4"/>
  <c r="C638" i="4"/>
  <c r="C639" i="4"/>
  <c r="C640" i="4"/>
  <c r="C641" i="4"/>
  <c r="C642" i="4"/>
  <c r="C643" i="4"/>
  <c r="C644" i="4"/>
  <c r="C645" i="4"/>
  <c r="C646" i="4"/>
  <c r="C647" i="4"/>
  <c r="C648" i="4"/>
  <c r="C649" i="4"/>
  <c r="C650" i="4"/>
  <c r="C651" i="4"/>
  <c r="C652" i="4"/>
  <c r="C653" i="4"/>
  <c r="C654" i="4"/>
  <c r="C655" i="4"/>
  <c r="C656" i="4"/>
  <c r="C657" i="4"/>
  <c r="C658" i="4"/>
  <c r="C659" i="4"/>
  <c r="C660" i="4"/>
  <c r="C661" i="4"/>
  <c r="C662" i="4"/>
  <c r="C663" i="4"/>
  <c r="C664" i="4"/>
  <c r="C665" i="4"/>
  <c r="C666" i="4"/>
  <c r="C667" i="4"/>
  <c r="C668" i="4"/>
  <c r="C669" i="4"/>
  <c r="C670" i="4"/>
  <c r="C671" i="4"/>
  <c r="C672" i="4"/>
  <c r="C673" i="4"/>
  <c r="C674" i="4"/>
  <c r="C675" i="4"/>
  <c r="C676" i="4"/>
  <c r="C677" i="4"/>
  <c r="C678" i="4"/>
  <c r="C679" i="4"/>
  <c r="C680" i="4"/>
  <c r="C681" i="4"/>
  <c r="C682" i="4"/>
  <c r="C683" i="4"/>
  <c r="C684" i="4"/>
  <c r="C685" i="4"/>
  <c r="C686" i="4"/>
  <c r="C687" i="4"/>
  <c r="C688" i="4"/>
  <c r="C689" i="4"/>
  <c r="C690" i="4"/>
  <c r="C691" i="4"/>
  <c r="C692" i="4"/>
  <c r="C693" i="4"/>
  <c r="C694" i="4"/>
  <c r="C695" i="4"/>
  <c r="C696" i="4"/>
  <c r="C697" i="4"/>
  <c r="C698" i="4"/>
  <c r="C699" i="4"/>
  <c r="C700" i="4"/>
  <c r="C701" i="4"/>
  <c r="C702" i="4"/>
  <c r="C703" i="4"/>
  <c r="C704" i="4"/>
  <c r="C705" i="4"/>
  <c r="C706" i="4"/>
  <c r="C707" i="4"/>
  <c r="C708" i="4"/>
  <c r="C709" i="4"/>
  <c r="C710" i="4"/>
  <c r="C711" i="4"/>
  <c r="C712" i="4"/>
  <c r="C713" i="4"/>
  <c r="C714" i="4"/>
  <c r="C715" i="4"/>
  <c r="C716" i="4"/>
  <c r="C717" i="4"/>
  <c r="C718" i="4"/>
  <c r="C719" i="4"/>
  <c r="C720" i="4"/>
  <c r="C721" i="4"/>
  <c r="C722" i="4"/>
  <c r="C723" i="4"/>
  <c r="C724" i="4"/>
  <c r="C725" i="4"/>
  <c r="C726" i="4"/>
  <c r="C727" i="4"/>
  <c r="C728" i="4"/>
  <c r="C729" i="4"/>
  <c r="C730" i="4"/>
  <c r="C731" i="4"/>
  <c r="C732" i="4"/>
  <c r="C733" i="4"/>
  <c r="C734" i="4"/>
  <c r="C735" i="4"/>
  <c r="C736" i="4"/>
  <c r="C737" i="4"/>
  <c r="C738" i="4"/>
  <c r="C739" i="4"/>
  <c r="C740" i="4"/>
  <c r="C741" i="4"/>
  <c r="C742" i="4"/>
  <c r="C743" i="4"/>
  <c r="C744" i="4"/>
  <c r="C745" i="4"/>
  <c r="C746" i="4"/>
  <c r="C747" i="4"/>
  <c r="C748" i="4"/>
  <c r="C749" i="4"/>
  <c r="C750" i="4"/>
  <c r="C751" i="4"/>
  <c r="C752" i="4"/>
  <c r="C753" i="4"/>
  <c r="C754" i="4"/>
  <c r="C755" i="4"/>
  <c r="C756" i="4"/>
  <c r="C757" i="4"/>
  <c r="C758" i="4"/>
  <c r="C759" i="4"/>
  <c r="C760" i="4"/>
  <c r="C761" i="4"/>
  <c r="C762" i="4"/>
  <c r="C763" i="4"/>
  <c r="C764" i="4"/>
  <c r="C765" i="4"/>
  <c r="C766" i="4"/>
  <c r="C767" i="4"/>
  <c r="C768" i="4"/>
  <c r="C769" i="4"/>
  <c r="C770" i="4"/>
  <c r="C771" i="4"/>
  <c r="C772" i="4"/>
  <c r="C773" i="4"/>
  <c r="C774" i="4"/>
  <c r="C775" i="4"/>
  <c r="C776" i="4"/>
  <c r="C777" i="4"/>
  <c r="C778" i="4"/>
  <c r="C779" i="4"/>
  <c r="C780" i="4"/>
  <c r="C781" i="4"/>
  <c r="C782" i="4"/>
  <c r="C783" i="4"/>
  <c r="C784" i="4"/>
  <c r="C785" i="4"/>
  <c r="C786" i="4"/>
  <c r="C787" i="4"/>
  <c r="C788" i="4"/>
  <c r="C789" i="4"/>
  <c r="C790" i="4"/>
  <c r="C791" i="4"/>
  <c r="C792" i="4"/>
  <c r="C793" i="4"/>
  <c r="C794" i="4"/>
  <c r="C795" i="4"/>
  <c r="C796" i="4"/>
  <c r="C797" i="4"/>
  <c r="C798" i="4"/>
  <c r="C799" i="4"/>
  <c r="C800" i="4"/>
  <c r="C801" i="4"/>
  <c r="C802" i="4"/>
  <c r="C803" i="4"/>
  <c r="C804" i="4"/>
  <c r="C805" i="4"/>
  <c r="C806" i="4"/>
  <c r="C807" i="4"/>
  <c r="C808" i="4"/>
  <c r="C809" i="4"/>
  <c r="C810" i="4"/>
  <c r="C811" i="4"/>
  <c r="C812" i="4"/>
  <c r="C813" i="4"/>
  <c r="C814" i="4"/>
  <c r="C815" i="4"/>
  <c r="C816" i="4"/>
  <c r="C817" i="4"/>
  <c r="C818" i="4"/>
  <c r="C819" i="4"/>
  <c r="C820" i="4"/>
  <c r="C821" i="4"/>
  <c r="C822" i="4"/>
  <c r="C823" i="4"/>
  <c r="C824" i="4"/>
  <c r="C825" i="4"/>
  <c r="C826" i="4"/>
  <c r="C827" i="4"/>
  <c r="C828" i="4"/>
  <c r="C829" i="4"/>
  <c r="C830" i="4"/>
  <c r="C831" i="4"/>
  <c r="C832" i="4"/>
  <c r="C833" i="4"/>
  <c r="C834" i="4"/>
  <c r="C835" i="4"/>
  <c r="C836" i="4"/>
  <c r="C837" i="4"/>
  <c r="C838" i="4"/>
  <c r="C839" i="4"/>
  <c r="C840" i="4"/>
  <c r="C841" i="4"/>
  <c r="C842" i="4"/>
  <c r="C843" i="4"/>
  <c r="C844" i="4"/>
  <c r="C845" i="4"/>
  <c r="C846" i="4"/>
  <c r="C847" i="4"/>
  <c r="C848" i="4"/>
  <c r="C849" i="4"/>
  <c r="C850" i="4"/>
  <c r="C851" i="4"/>
  <c r="C852" i="4"/>
  <c r="C853" i="4"/>
  <c r="C854" i="4"/>
  <c r="C855" i="4"/>
  <c r="C856" i="4"/>
  <c r="C857" i="4"/>
  <c r="C858" i="4"/>
  <c r="C859" i="4"/>
  <c r="C860" i="4"/>
  <c r="C861" i="4"/>
  <c r="C862" i="4"/>
  <c r="C863" i="4"/>
  <c r="C864" i="4"/>
  <c r="C865" i="4"/>
  <c r="C866" i="4"/>
  <c r="C867" i="4"/>
  <c r="C868" i="4"/>
  <c r="C869" i="4"/>
  <c r="C870" i="4"/>
  <c r="C871" i="4"/>
  <c r="C872" i="4"/>
  <c r="C873" i="4"/>
  <c r="C874" i="4"/>
  <c r="C875" i="4"/>
  <c r="C876" i="4"/>
  <c r="C877" i="4"/>
  <c r="C878" i="4"/>
  <c r="C879" i="4"/>
  <c r="C880" i="4"/>
  <c r="C881" i="4"/>
  <c r="C882" i="4"/>
  <c r="C883" i="4"/>
  <c r="C884" i="4"/>
  <c r="C885" i="4"/>
  <c r="C886" i="4"/>
  <c r="C887" i="4"/>
  <c r="C888" i="4"/>
  <c r="C889" i="4"/>
  <c r="C890" i="4"/>
  <c r="C891" i="4"/>
  <c r="C892" i="4"/>
  <c r="C893" i="4"/>
  <c r="C894" i="4"/>
  <c r="C895" i="4"/>
  <c r="C896" i="4"/>
  <c r="C897" i="4"/>
  <c r="C898" i="4"/>
  <c r="C899" i="4"/>
  <c r="C900" i="4"/>
  <c r="C901" i="4"/>
  <c r="C902" i="4"/>
  <c r="C903" i="4"/>
  <c r="C904" i="4"/>
  <c r="C905" i="4"/>
  <c r="C906" i="4"/>
  <c r="C907" i="4"/>
  <c r="C908" i="4"/>
  <c r="C909" i="4"/>
  <c r="C910" i="4"/>
  <c r="C911" i="4"/>
  <c r="C912" i="4"/>
  <c r="C913" i="4"/>
  <c r="C914" i="4"/>
  <c r="C915" i="4"/>
  <c r="C916" i="4"/>
  <c r="C917" i="4"/>
  <c r="C918" i="4"/>
  <c r="C919" i="4"/>
  <c r="C920" i="4"/>
  <c r="C921" i="4"/>
  <c r="C922" i="4"/>
  <c r="C923" i="4"/>
  <c r="C924" i="4"/>
  <c r="C925" i="4"/>
  <c r="C926" i="4"/>
  <c r="C927" i="4"/>
  <c r="C928" i="4"/>
  <c r="C929" i="4"/>
  <c r="C930" i="4"/>
  <c r="C931" i="4"/>
  <c r="C932" i="4"/>
  <c r="C933" i="4"/>
  <c r="C934" i="4"/>
  <c r="C935" i="4"/>
  <c r="C936" i="4"/>
  <c r="C937" i="4"/>
  <c r="C938" i="4"/>
  <c r="C939" i="4"/>
  <c r="C940" i="4"/>
  <c r="C941" i="4"/>
  <c r="C942" i="4"/>
  <c r="C943" i="4"/>
  <c r="C944" i="4"/>
  <c r="C945" i="4"/>
  <c r="C946" i="4"/>
  <c r="C947" i="4"/>
  <c r="C948" i="4"/>
  <c r="C949" i="4"/>
  <c r="C950" i="4"/>
  <c r="C951" i="4"/>
  <c r="C952" i="4"/>
  <c r="C953" i="4"/>
  <c r="C954" i="4"/>
  <c r="C955" i="4"/>
  <c r="C956" i="4"/>
  <c r="C957" i="4"/>
  <c r="C958" i="4"/>
  <c r="C959" i="4"/>
  <c r="C960" i="4"/>
  <c r="C961" i="4"/>
  <c r="C962" i="4"/>
  <c r="C963" i="4"/>
  <c r="C964" i="4"/>
  <c r="C965" i="4"/>
  <c r="C966" i="4"/>
  <c r="C967" i="4"/>
  <c r="C968" i="4"/>
  <c r="C969" i="4"/>
  <c r="C970" i="4"/>
  <c r="C971" i="4"/>
  <c r="C972" i="4"/>
  <c r="C973" i="4"/>
  <c r="C974" i="4"/>
  <c r="C975" i="4"/>
  <c r="C976" i="4"/>
  <c r="C977" i="4"/>
  <c r="C978" i="4"/>
  <c r="C979" i="4"/>
  <c r="C980" i="4"/>
  <c r="C981" i="4"/>
  <c r="C982" i="4"/>
  <c r="C983" i="4"/>
  <c r="C984" i="4"/>
  <c r="C985" i="4"/>
  <c r="C986" i="4"/>
  <c r="C987" i="4"/>
  <c r="C988" i="4"/>
  <c r="C989" i="4"/>
  <c r="C990" i="4"/>
  <c r="C991" i="4"/>
  <c r="C992" i="4"/>
  <c r="C993" i="4"/>
  <c r="C994" i="4"/>
  <c r="C995" i="4"/>
  <c r="C996" i="4"/>
  <c r="C997" i="4"/>
  <c r="C998" i="4"/>
  <c r="C999" i="4"/>
  <c r="C1000" i="4"/>
  <c r="C1001" i="4"/>
  <c r="C1002" i="4"/>
  <c r="C1003" i="4"/>
  <c r="C1004" i="4"/>
  <c r="C1005" i="4"/>
  <c r="C1006" i="4"/>
  <c r="C1007" i="4"/>
  <c r="C1008" i="4"/>
  <c r="C1009" i="4"/>
  <c r="C1010" i="4"/>
  <c r="C1011" i="4"/>
  <c r="C1012" i="4"/>
  <c r="C1013" i="4"/>
  <c r="C1014" i="4"/>
  <c r="C1015" i="4"/>
  <c r="C1016" i="4"/>
  <c r="C1017" i="4"/>
  <c r="C1018" i="4"/>
  <c r="C1019" i="4"/>
  <c r="C1020" i="4"/>
  <c r="C1021" i="4"/>
  <c r="C1022" i="4"/>
  <c r="C1023" i="4"/>
  <c r="C1024" i="4"/>
  <c r="C1025" i="4"/>
  <c r="C1026" i="4"/>
  <c r="C1027" i="4"/>
  <c r="C1028" i="4"/>
  <c r="C1029" i="4"/>
  <c r="C1030" i="4"/>
  <c r="C1031" i="4"/>
  <c r="C1032" i="4"/>
  <c r="C1033" i="4"/>
  <c r="C1034" i="4"/>
  <c r="C1035" i="4"/>
  <c r="C1036" i="4"/>
  <c r="C1037" i="4"/>
  <c r="C1038" i="4"/>
  <c r="C1039" i="4"/>
  <c r="C1040" i="4"/>
  <c r="C1041" i="4"/>
  <c r="C1042" i="4"/>
  <c r="C1043" i="4"/>
  <c r="C1044" i="4"/>
  <c r="C1045" i="4"/>
  <c r="C1046" i="4"/>
  <c r="C1047" i="4"/>
  <c r="C1048" i="4"/>
  <c r="C1049" i="4"/>
  <c r="C1050" i="4"/>
  <c r="C1051" i="4"/>
  <c r="C1052" i="4"/>
  <c r="C1053" i="4"/>
  <c r="C1054" i="4"/>
  <c r="C1055" i="4"/>
  <c r="C1056" i="4"/>
  <c r="C1057" i="4"/>
  <c r="C1058" i="4"/>
  <c r="C1059" i="4"/>
  <c r="C1060" i="4"/>
  <c r="C1061" i="4"/>
  <c r="C1062" i="4"/>
  <c r="C1063" i="4"/>
  <c r="C1064" i="4"/>
  <c r="C1065" i="4"/>
  <c r="C1066" i="4"/>
  <c r="C1067" i="4"/>
  <c r="C1068" i="4"/>
  <c r="C1069" i="4"/>
  <c r="C1070" i="4"/>
  <c r="C1071" i="4"/>
  <c r="C1072" i="4"/>
  <c r="C1073" i="4"/>
  <c r="C1074" i="4"/>
  <c r="C1075" i="4"/>
  <c r="C1076" i="4"/>
  <c r="C1077" i="4"/>
  <c r="C1078" i="4"/>
  <c r="C1079" i="4"/>
  <c r="C1080" i="4"/>
  <c r="C1081" i="4"/>
  <c r="C1082" i="4"/>
  <c r="C1083" i="4"/>
  <c r="C1084" i="4"/>
  <c r="C1085" i="4"/>
  <c r="C1086" i="4"/>
  <c r="C1087" i="4"/>
  <c r="C1088" i="4"/>
  <c r="C1089" i="4"/>
  <c r="C1090" i="4"/>
  <c r="C1091" i="4"/>
  <c r="C1092" i="4"/>
  <c r="C1093" i="4"/>
  <c r="C1094" i="4"/>
  <c r="C1095" i="4"/>
  <c r="C1096" i="4"/>
  <c r="C1097" i="4"/>
  <c r="C1098" i="4"/>
  <c r="C1099" i="4"/>
  <c r="C1100" i="4"/>
  <c r="C1101" i="4"/>
  <c r="C1102" i="4"/>
  <c r="C1103" i="4"/>
  <c r="C1104" i="4"/>
  <c r="C1105" i="4"/>
  <c r="C1106" i="4"/>
  <c r="C1107" i="4"/>
  <c r="C1108" i="4"/>
  <c r="C1109" i="4"/>
  <c r="C1110" i="4"/>
  <c r="C1111" i="4"/>
  <c r="C1112" i="4"/>
  <c r="C1113" i="4"/>
  <c r="C1114" i="4"/>
  <c r="C1115" i="4"/>
  <c r="C1116" i="4"/>
  <c r="C1117" i="4"/>
  <c r="C1118" i="4"/>
  <c r="C1119" i="4"/>
  <c r="C1120" i="4"/>
  <c r="C1121" i="4"/>
  <c r="C1122" i="4"/>
  <c r="C1123" i="4"/>
  <c r="C1124" i="4"/>
  <c r="C1125" i="4"/>
  <c r="C1126" i="4"/>
  <c r="C1127" i="4"/>
  <c r="C1128" i="4"/>
  <c r="C1129" i="4"/>
  <c r="C1130" i="4"/>
  <c r="C1131" i="4"/>
  <c r="C1132" i="4"/>
  <c r="C1133" i="4"/>
  <c r="C1134" i="4"/>
  <c r="C1135" i="4"/>
  <c r="C1136" i="4"/>
  <c r="C1137" i="4"/>
  <c r="C1138" i="4"/>
  <c r="C1139" i="4"/>
  <c r="C1140" i="4"/>
  <c r="C1141" i="4"/>
  <c r="C1142" i="4"/>
  <c r="C1143" i="4"/>
  <c r="C1144" i="4"/>
  <c r="C1145" i="4"/>
  <c r="C1146" i="4"/>
  <c r="C1147" i="4"/>
  <c r="C1148" i="4"/>
  <c r="C1149" i="4"/>
  <c r="C1150" i="4"/>
  <c r="C1151" i="4"/>
  <c r="C1152" i="4"/>
  <c r="C1153" i="4"/>
  <c r="C1154" i="4"/>
  <c r="C1155" i="4"/>
  <c r="C1156" i="4"/>
  <c r="C1157" i="4"/>
  <c r="C1158" i="4"/>
  <c r="C1159" i="4"/>
  <c r="C1160" i="4"/>
  <c r="C1161" i="4"/>
  <c r="C1162" i="4"/>
  <c r="C1163" i="4"/>
  <c r="C1164" i="4"/>
  <c r="C1165" i="4"/>
  <c r="C1166" i="4"/>
  <c r="C1167" i="4"/>
  <c r="C1168" i="4"/>
  <c r="C1169" i="4"/>
  <c r="C1170" i="4"/>
  <c r="C1171" i="4"/>
  <c r="C1172" i="4"/>
  <c r="C1173" i="4"/>
  <c r="C1174" i="4"/>
  <c r="C1175" i="4"/>
  <c r="C1176" i="4"/>
  <c r="C1177" i="4"/>
  <c r="C1178" i="4"/>
  <c r="C1179" i="4"/>
  <c r="C1180" i="4"/>
  <c r="C1181" i="4"/>
  <c r="C1182" i="4"/>
  <c r="C1183" i="4"/>
  <c r="C1184" i="4"/>
  <c r="C1185" i="4"/>
  <c r="C1186" i="4"/>
  <c r="C1187" i="4"/>
  <c r="C1188" i="4"/>
  <c r="C1189" i="4"/>
  <c r="C1190" i="4"/>
  <c r="C1191" i="4"/>
  <c r="C1192" i="4"/>
  <c r="C1193" i="4"/>
  <c r="C1194" i="4"/>
  <c r="C1195" i="4"/>
  <c r="C1196" i="4"/>
  <c r="C1197" i="4"/>
  <c r="C1198" i="4"/>
  <c r="C1199" i="4"/>
  <c r="C1200" i="4"/>
  <c r="C1201" i="4"/>
  <c r="C1202" i="4"/>
  <c r="C1203" i="4"/>
  <c r="C1204" i="4"/>
  <c r="C1205" i="4"/>
  <c r="C1206" i="4"/>
  <c r="C1207" i="4"/>
  <c r="C1208" i="4"/>
  <c r="C1209" i="4"/>
  <c r="C1210" i="4"/>
  <c r="C1211" i="4"/>
  <c r="C1212" i="4"/>
  <c r="C1213" i="4"/>
  <c r="C1214" i="4"/>
  <c r="C1215" i="4"/>
  <c r="C1216" i="4"/>
  <c r="C1217" i="4"/>
  <c r="C1218" i="4"/>
  <c r="C1219" i="4"/>
  <c r="C1220" i="4"/>
  <c r="C1221" i="4"/>
  <c r="C1222" i="4"/>
  <c r="C1223" i="4"/>
  <c r="C1224" i="4"/>
  <c r="C1225" i="4"/>
  <c r="C1226" i="4"/>
  <c r="C1227" i="4"/>
  <c r="C1228" i="4"/>
  <c r="C1229" i="4"/>
  <c r="C1230" i="4"/>
  <c r="C1231" i="4"/>
  <c r="C1232" i="4"/>
  <c r="C1233" i="4"/>
  <c r="C1234" i="4"/>
  <c r="C1235" i="4"/>
  <c r="C1236" i="4"/>
  <c r="C1237" i="4"/>
  <c r="C1238" i="4"/>
  <c r="C1239" i="4"/>
  <c r="C1240" i="4"/>
  <c r="C1241" i="4"/>
  <c r="C1242" i="4"/>
  <c r="C1243" i="4"/>
  <c r="C1244" i="4"/>
  <c r="C1245" i="4"/>
  <c r="C1246" i="4"/>
  <c r="C1247" i="4"/>
  <c r="C1248" i="4"/>
  <c r="C1249" i="4"/>
  <c r="C1250" i="4"/>
  <c r="C1251" i="4"/>
  <c r="C1252" i="4"/>
  <c r="C1253" i="4"/>
  <c r="C1254" i="4"/>
  <c r="C1255" i="4"/>
  <c r="C1256" i="4"/>
  <c r="C1257" i="4"/>
  <c r="C1258" i="4"/>
  <c r="C1259" i="4"/>
  <c r="C1260" i="4"/>
  <c r="C1261" i="4"/>
  <c r="C1262" i="4"/>
  <c r="C1263" i="4"/>
  <c r="C1264" i="4"/>
  <c r="C1265" i="4"/>
  <c r="C1266" i="4"/>
  <c r="C1267" i="4"/>
  <c r="C1268" i="4"/>
  <c r="C1269" i="4"/>
  <c r="C1270" i="4"/>
  <c r="C1271" i="4"/>
  <c r="C1272" i="4"/>
  <c r="C1273" i="4"/>
  <c r="C1274" i="4"/>
  <c r="C1275" i="4"/>
  <c r="C1276" i="4"/>
  <c r="C1277" i="4"/>
  <c r="C1278" i="4"/>
  <c r="C1279" i="4"/>
  <c r="C1280" i="4"/>
  <c r="C1281" i="4"/>
  <c r="C1282" i="4"/>
  <c r="C1283" i="4"/>
  <c r="C1284" i="4"/>
  <c r="C1285" i="4"/>
  <c r="C1286" i="4"/>
  <c r="C1287" i="4"/>
  <c r="C1288" i="4"/>
  <c r="C1289" i="4"/>
  <c r="C1290" i="4"/>
  <c r="C1291" i="4"/>
  <c r="C1292" i="4"/>
  <c r="C1293" i="4"/>
  <c r="C1294" i="4"/>
  <c r="C1295" i="4"/>
  <c r="C1296" i="4"/>
  <c r="C1297" i="4"/>
  <c r="C1298" i="4"/>
  <c r="C1299" i="4"/>
  <c r="C1300" i="4"/>
  <c r="C1301" i="4"/>
  <c r="C1302" i="4"/>
  <c r="C1303" i="4"/>
  <c r="C1304" i="4"/>
  <c r="C1305" i="4"/>
  <c r="C1306" i="4"/>
  <c r="C1307" i="4"/>
  <c r="C1308" i="4"/>
  <c r="C1309" i="4"/>
  <c r="C1310" i="4"/>
  <c r="C1311" i="4"/>
  <c r="C1312" i="4"/>
  <c r="C1313" i="4"/>
  <c r="C1314" i="4"/>
  <c r="C1315" i="4"/>
  <c r="C1316" i="4"/>
  <c r="C1317" i="4"/>
  <c r="C1318" i="4"/>
  <c r="C1319" i="4"/>
  <c r="C1320" i="4"/>
  <c r="C1321" i="4"/>
  <c r="C1322" i="4"/>
  <c r="C1323" i="4"/>
  <c r="C1324" i="4"/>
  <c r="C1325" i="4"/>
  <c r="C1326" i="4"/>
  <c r="C1327" i="4"/>
  <c r="C1328" i="4"/>
  <c r="C1329" i="4"/>
  <c r="C1330" i="4"/>
  <c r="C1331" i="4"/>
  <c r="C1332" i="4"/>
  <c r="C1333" i="4"/>
  <c r="C1334" i="4"/>
  <c r="C1335" i="4"/>
  <c r="C1336" i="4"/>
  <c r="C1337" i="4"/>
  <c r="C1338" i="4"/>
  <c r="C1339" i="4"/>
  <c r="C1340" i="4"/>
  <c r="C1341" i="4"/>
  <c r="C1342" i="4"/>
  <c r="C1343" i="4"/>
  <c r="C1344" i="4"/>
  <c r="C1345" i="4"/>
  <c r="C1346" i="4"/>
  <c r="C1347" i="4"/>
  <c r="C1348" i="4"/>
  <c r="C1349" i="4"/>
  <c r="C1350" i="4"/>
  <c r="C1351" i="4"/>
  <c r="C1352" i="4"/>
  <c r="C1353" i="4"/>
  <c r="C1354" i="4"/>
  <c r="C1355" i="4"/>
  <c r="C1356" i="4"/>
  <c r="C1357" i="4"/>
  <c r="C1358" i="4"/>
  <c r="C1359" i="4"/>
  <c r="C1360" i="4"/>
  <c r="C1361" i="4"/>
  <c r="C1362" i="4"/>
  <c r="C1363" i="4"/>
  <c r="C1364" i="4"/>
  <c r="C1365" i="4"/>
  <c r="C1366" i="4"/>
  <c r="C1367" i="4"/>
  <c r="C1368" i="4"/>
  <c r="C1369" i="4"/>
  <c r="C1370" i="4"/>
  <c r="C1371" i="4"/>
  <c r="C1372" i="4"/>
  <c r="C1373" i="4"/>
  <c r="C1374" i="4"/>
  <c r="C1375" i="4"/>
  <c r="C1376" i="4"/>
  <c r="C1377" i="4"/>
  <c r="C1378" i="4"/>
  <c r="C1379" i="4"/>
  <c r="C1380" i="4"/>
  <c r="C1381" i="4"/>
  <c r="C1382" i="4"/>
  <c r="C1383" i="4"/>
  <c r="C1384" i="4"/>
  <c r="C1385" i="4"/>
  <c r="C1386" i="4"/>
  <c r="C1387" i="4"/>
  <c r="C1388" i="4"/>
  <c r="C1389" i="4"/>
  <c r="C1390" i="4"/>
  <c r="C1391" i="4"/>
  <c r="C1392" i="4"/>
  <c r="C1393" i="4"/>
  <c r="C1394" i="4"/>
  <c r="C1395" i="4"/>
  <c r="C1396" i="4"/>
  <c r="C1397" i="4"/>
  <c r="C1398" i="4"/>
  <c r="C1399" i="4"/>
  <c r="C1400" i="4"/>
  <c r="C1401" i="4"/>
  <c r="C1402" i="4"/>
  <c r="C1403" i="4"/>
  <c r="C1404" i="4"/>
  <c r="C1405" i="4"/>
  <c r="C1406" i="4"/>
  <c r="C1407" i="4"/>
  <c r="C1408" i="4"/>
  <c r="C1409" i="4"/>
  <c r="C1410" i="4"/>
  <c r="C1411" i="4"/>
  <c r="C1412" i="4"/>
  <c r="C1413" i="4"/>
  <c r="C1414" i="4"/>
  <c r="C1415" i="4"/>
  <c r="C1416" i="4"/>
  <c r="C1417" i="4"/>
  <c r="C1418" i="4"/>
  <c r="C1419" i="4"/>
  <c r="C1420" i="4"/>
  <c r="C1421" i="4"/>
  <c r="C1422" i="4"/>
  <c r="C1423" i="4"/>
  <c r="C1424" i="4"/>
  <c r="C1425" i="4"/>
  <c r="C1426" i="4"/>
  <c r="C1427" i="4"/>
  <c r="C1428" i="4"/>
  <c r="C1429" i="4"/>
  <c r="C1430" i="4"/>
  <c r="C1431" i="4"/>
  <c r="C1432" i="4"/>
  <c r="C1433" i="4"/>
  <c r="C1434" i="4"/>
  <c r="C1435" i="4"/>
  <c r="C1436" i="4"/>
  <c r="C1437" i="4"/>
  <c r="C1438" i="4"/>
  <c r="C1439" i="4"/>
  <c r="C1440" i="4"/>
  <c r="C1441" i="4"/>
  <c r="C1442" i="4"/>
  <c r="C1443" i="4"/>
  <c r="C1444" i="4"/>
  <c r="C1445" i="4"/>
  <c r="C1446" i="4"/>
  <c r="C1447" i="4"/>
  <c r="C1448" i="4"/>
  <c r="C1449" i="4"/>
  <c r="C1450" i="4"/>
  <c r="C1451" i="4"/>
  <c r="C1452" i="4"/>
  <c r="C1453" i="4"/>
  <c r="C1454" i="4"/>
  <c r="C1455" i="4"/>
  <c r="C1456" i="4"/>
  <c r="C1457" i="4"/>
  <c r="C1458" i="4"/>
  <c r="C1459" i="4"/>
  <c r="C1460" i="4"/>
  <c r="C1461" i="4"/>
  <c r="C1462" i="4"/>
  <c r="C1463" i="4"/>
  <c r="C1464" i="4"/>
  <c r="C1465" i="4"/>
  <c r="C1466" i="4"/>
  <c r="C1467" i="4"/>
  <c r="C1468" i="4"/>
  <c r="C1469" i="4"/>
  <c r="C1470" i="4"/>
  <c r="C1471" i="4"/>
  <c r="C1472" i="4"/>
  <c r="C1473" i="4"/>
  <c r="C1474" i="4"/>
  <c r="C1475" i="4"/>
  <c r="C1476" i="4"/>
  <c r="C1477" i="4"/>
  <c r="C1478" i="4"/>
  <c r="C1479" i="4"/>
  <c r="C1480" i="4"/>
  <c r="C1481" i="4"/>
  <c r="C1482" i="4"/>
  <c r="C1483" i="4"/>
  <c r="C1484" i="4"/>
  <c r="C1485" i="4"/>
  <c r="C1486" i="4"/>
  <c r="C1487" i="4"/>
  <c r="C1488" i="4"/>
  <c r="C1489" i="4"/>
  <c r="C1490" i="4"/>
  <c r="C1491" i="4"/>
  <c r="C1492" i="4"/>
  <c r="C1493" i="4"/>
  <c r="C1494" i="4"/>
  <c r="C1495" i="4"/>
  <c r="C1496" i="4"/>
  <c r="C1497" i="4"/>
  <c r="C1498" i="4"/>
  <c r="C1499" i="4"/>
  <c r="C1500" i="4"/>
  <c r="C1501" i="4"/>
  <c r="C1502" i="4"/>
  <c r="C1503" i="4"/>
  <c r="C1504" i="4"/>
  <c r="C1505" i="4"/>
  <c r="C1506" i="4"/>
  <c r="C1507" i="4"/>
  <c r="C1508" i="4"/>
  <c r="C1509" i="4"/>
  <c r="C1510" i="4"/>
  <c r="C1511" i="4"/>
  <c r="C1512" i="4"/>
  <c r="C1513" i="4"/>
  <c r="C1514" i="4"/>
  <c r="C1515" i="4"/>
  <c r="C1516" i="4"/>
  <c r="C1517" i="4"/>
  <c r="C1518" i="4"/>
  <c r="C1519" i="4"/>
  <c r="C1520" i="4"/>
  <c r="C1521" i="4"/>
  <c r="C1522" i="4"/>
  <c r="C1523" i="4"/>
  <c r="C1524" i="4"/>
  <c r="C1525" i="4"/>
  <c r="C1526" i="4"/>
  <c r="C1527" i="4"/>
  <c r="C1528" i="4"/>
  <c r="C1529" i="4"/>
  <c r="C1530" i="4"/>
  <c r="C1531" i="4"/>
  <c r="C1532" i="4"/>
  <c r="C1533" i="4"/>
  <c r="C1534" i="4"/>
  <c r="C1535" i="4"/>
  <c r="C1536" i="4"/>
  <c r="C1537" i="4"/>
  <c r="C1538" i="4"/>
  <c r="C1539" i="4"/>
  <c r="C1540" i="4"/>
  <c r="C1541" i="4"/>
  <c r="C1542" i="4"/>
  <c r="C1543" i="4"/>
  <c r="C1544" i="4"/>
  <c r="C1545" i="4"/>
  <c r="C1546" i="4"/>
  <c r="C1547" i="4"/>
  <c r="C1548" i="4"/>
  <c r="C1549" i="4"/>
  <c r="C1550" i="4"/>
  <c r="C1551" i="4"/>
  <c r="C1552" i="4"/>
  <c r="C1553" i="4"/>
  <c r="C1554" i="4"/>
  <c r="C1555" i="4"/>
  <c r="C1556" i="4"/>
  <c r="C1557" i="4"/>
  <c r="C1558" i="4"/>
  <c r="C1559" i="4"/>
  <c r="C1560" i="4"/>
  <c r="C1561" i="4"/>
  <c r="C1562" i="4"/>
  <c r="C1563" i="4"/>
  <c r="C1564" i="4"/>
  <c r="C1565" i="4"/>
  <c r="C1566" i="4"/>
  <c r="C1567" i="4"/>
  <c r="C1568" i="4"/>
  <c r="C1569" i="4"/>
  <c r="C1570" i="4"/>
  <c r="C1571" i="4"/>
  <c r="C1572" i="4"/>
  <c r="C1573" i="4"/>
  <c r="C1574" i="4"/>
  <c r="C1575" i="4"/>
  <c r="C1576" i="4"/>
  <c r="C1577" i="4"/>
  <c r="C1578" i="4"/>
  <c r="C1579" i="4"/>
  <c r="C1580" i="4"/>
  <c r="C1581" i="4"/>
  <c r="C1582" i="4"/>
  <c r="C1583" i="4"/>
  <c r="C1584" i="4"/>
  <c r="C1585" i="4"/>
  <c r="C1586" i="4"/>
  <c r="C1587" i="4"/>
  <c r="C1588" i="4"/>
  <c r="C1589" i="4"/>
  <c r="C1590" i="4"/>
  <c r="C1591" i="4"/>
  <c r="C1592" i="4"/>
  <c r="C1593" i="4"/>
  <c r="C1594" i="4"/>
  <c r="C1595" i="4"/>
  <c r="C1596" i="4"/>
  <c r="C1597" i="4"/>
  <c r="C1598" i="4"/>
  <c r="C1599" i="4"/>
  <c r="C1600" i="4"/>
  <c r="C1601" i="4"/>
  <c r="C1602" i="4"/>
  <c r="C1603" i="4"/>
  <c r="C1604" i="4"/>
  <c r="C1605" i="4"/>
  <c r="C1606" i="4"/>
  <c r="C1607" i="4"/>
  <c r="C1608" i="4"/>
  <c r="C1609" i="4"/>
  <c r="C1610" i="4"/>
  <c r="C1611" i="4"/>
  <c r="C1612" i="4"/>
  <c r="C1613" i="4"/>
  <c r="C1614" i="4"/>
  <c r="C1615" i="4"/>
  <c r="C1616" i="4"/>
  <c r="C1617" i="4"/>
  <c r="C1618" i="4"/>
  <c r="C1619" i="4"/>
  <c r="C1620" i="4"/>
  <c r="C1621" i="4"/>
  <c r="C1622" i="4"/>
  <c r="C1623" i="4"/>
  <c r="C1624" i="4"/>
  <c r="C1625" i="4"/>
  <c r="C1626" i="4"/>
  <c r="C1627" i="4"/>
  <c r="C1628" i="4"/>
  <c r="C1629" i="4"/>
  <c r="C1630" i="4"/>
  <c r="C1631" i="4"/>
  <c r="C1632" i="4"/>
  <c r="C1633" i="4"/>
  <c r="C1634" i="4"/>
  <c r="C1635" i="4"/>
  <c r="C1636" i="4"/>
  <c r="C1637" i="4"/>
  <c r="C1638" i="4"/>
  <c r="C1639" i="4"/>
  <c r="C1640" i="4"/>
  <c r="C1641" i="4"/>
  <c r="C1642" i="4"/>
  <c r="C1643" i="4"/>
  <c r="C1644" i="4"/>
  <c r="C1645" i="4"/>
  <c r="C1646" i="4"/>
  <c r="C1647" i="4"/>
  <c r="C1648" i="4"/>
  <c r="C1649" i="4"/>
  <c r="C1650" i="4"/>
  <c r="C1651" i="4"/>
  <c r="C1652" i="4"/>
  <c r="C1653" i="4"/>
  <c r="C1654" i="4"/>
  <c r="C1655" i="4"/>
  <c r="C1656" i="4"/>
  <c r="C1657" i="4"/>
  <c r="C1658" i="4"/>
  <c r="C1659" i="4"/>
  <c r="C1660" i="4"/>
  <c r="C1661" i="4"/>
  <c r="C1662" i="4"/>
  <c r="C1663" i="4"/>
  <c r="C1664" i="4"/>
  <c r="C1665" i="4"/>
  <c r="C1666" i="4"/>
  <c r="C1667" i="4"/>
  <c r="C1668" i="4"/>
  <c r="C1669" i="4"/>
  <c r="C1670" i="4"/>
  <c r="C1671" i="4"/>
  <c r="C1672" i="4"/>
  <c r="C1673" i="4"/>
  <c r="C1674" i="4"/>
  <c r="C1675" i="4"/>
  <c r="C1676" i="4"/>
  <c r="C1677" i="4"/>
  <c r="C1678" i="4"/>
  <c r="C1679" i="4"/>
  <c r="C1680" i="4"/>
  <c r="C1681" i="4"/>
  <c r="C1682" i="4"/>
  <c r="C1683" i="4"/>
  <c r="C1684" i="4"/>
  <c r="C1685" i="4"/>
  <c r="C1686" i="4"/>
  <c r="C1687" i="4"/>
  <c r="C1688" i="4"/>
  <c r="C1689" i="4"/>
  <c r="C1690" i="4"/>
  <c r="C1691" i="4"/>
  <c r="C1692" i="4"/>
  <c r="C1693" i="4"/>
  <c r="C1694" i="4"/>
  <c r="C1695" i="4"/>
  <c r="C1696" i="4"/>
  <c r="C1697" i="4"/>
  <c r="C1698" i="4"/>
  <c r="C1699" i="4"/>
  <c r="C1700" i="4"/>
  <c r="C1701" i="4"/>
  <c r="C1702" i="4"/>
  <c r="C1703" i="4"/>
  <c r="C1704" i="4"/>
  <c r="C1705" i="4"/>
  <c r="C1706" i="4"/>
  <c r="C1707" i="4"/>
  <c r="C1708" i="4"/>
  <c r="C1709" i="4"/>
  <c r="C1710" i="4"/>
  <c r="C1711" i="4"/>
  <c r="C1712" i="4"/>
  <c r="C1713" i="4"/>
  <c r="C1714" i="4"/>
  <c r="C1715" i="4"/>
  <c r="C1716" i="4"/>
  <c r="C1717" i="4"/>
  <c r="C1718" i="4"/>
  <c r="C1719" i="4"/>
  <c r="C1720" i="4"/>
  <c r="C1721" i="4"/>
  <c r="C1722" i="4"/>
  <c r="C1723" i="4"/>
  <c r="C1724" i="4"/>
  <c r="C1725" i="4"/>
  <c r="C1726" i="4"/>
  <c r="C1727" i="4"/>
  <c r="C1728" i="4"/>
  <c r="C1729" i="4"/>
  <c r="C1730" i="4"/>
  <c r="C1731" i="4"/>
  <c r="C1732" i="4"/>
  <c r="C1733" i="4"/>
  <c r="C1734" i="4"/>
  <c r="C1735" i="4"/>
  <c r="C1736" i="4"/>
  <c r="C1737" i="4"/>
  <c r="C1738" i="4"/>
  <c r="C1739" i="4"/>
  <c r="C1740" i="4"/>
  <c r="C1741" i="4"/>
  <c r="C1742" i="4"/>
  <c r="C1743" i="4"/>
  <c r="C1744" i="4"/>
  <c r="C1745" i="4"/>
  <c r="C1746" i="4"/>
  <c r="C1747" i="4"/>
  <c r="C1748" i="4"/>
  <c r="C1749" i="4"/>
  <c r="C1750" i="4"/>
  <c r="C1751" i="4"/>
  <c r="C1752" i="4"/>
  <c r="C1753" i="4"/>
  <c r="C1754" i="4"/>
  <c r="C1755" i="4"/>
  <c r="C1756" i="4"/>
  <c r="C1757" i="4"/>
  <c r="C1758" i="4"/>
  <c r="C1759" i="4"/>
  <c r="C1760" i="4"/>
  <c r="C1761" i="4"/>
  <c r="C1762" i="4"/>
  <c r="C1763" i="4"/>
  <c r="C1764" i="4"/>
  <c r="C1765" i="4"/>
  <c r="C1766" i="4"/>
  <c r="C1767" i="4"/>
  <c r="C1768" i="4"/>
  <c r="C1769" i="4"/>
  <c r="C1770" i="4"/>
  <c r="C1771" i="4"/>
  <c r="C1772" i="4"/>
  <c r="C1773" i="4"/>
  <c r="C1774" i="4"/>
  <c r="C1775" i="4"/>
  <c r="C1776" i="4"/>
  <c r="C1777" i="4"/>
  <c r="C1778" i="4"/>
  <c r="C1779" i="4"/>
  <c r="C1780" i="4"/>
  <c r="C1781" i="4"/>
  <c r="C1782" i="4"/>
  <c r="C1783" i="4"/>
  <c r="C1784" i="4"/>
  <c r="C1785" i="4"/>
  <c r="C1786" i="4"/>
  <c r="C1787" i="4"/>
  <c r="C1788" i="4"/>
  <c r="C1789" i="4"/>
  <c r="C1790" i="4"/>
  <c r="C1791" i="4"/>
  <c r="C1792" i="4"/>
  <c r="C1793" i="4"/>
  <c r="C1794" i="4"/>
  <c r="C1795" i="4"/>
  <c r="C1796" i="4"/>
  <c r="C1797" i="4"/>
  <c r="C1798" i="4"/>
  <c r="C1799" i="4"/>
  <c r="C1800" i="4"/>
  <c r="C1801" i="4"/>
  <c r="C1802" i="4"/>
  <c r="C1803" i="4"/>
  <c r="C1804" i="4"/>
  <c r="C1805" i="4"/>
  <c r="C1806" i="4"/>
  <c r="C1807" i="4"/>
  <c r="C1808" i="4"/>
  <c r="C1809" i="4"/>
  <c r="C1810" i="4"/>
  <c r="C1811" i="4"/>
  <c r="C1812" i="4"/>
  <c r="C1813" i="4"/>
  <c r="C1814" i="4"/>
  <c r="C1815" i="4"/>
  <c r="C1816" i="4"/>
  <c r="C1817" i="4"/>
  <c r="C1818" i="4"/>
  <c r="C1819" i="4"/>
  <c r="C1820" i="4"/>
  <c r="C1821" i="4"/>
  <c r="C1822" i="4"/>
  <c r="C1823" i="4"/>
  <c r="C1824" i="4"/>
  <c r="C1825" i="4"/>
  <c r="C1826" i="4"/>
  <c r="C1827" i="4"/>
  <c r="C1828" i="4"/>
  <c r="C1829" i="4"/>
  <c r="C1830" i="4"/>
  <c r="C1831" i="4"/>
  <c r="C1832" i="4"/>
  <c r="C1833" i="4"/>
  <c r="C1834" i="4"/>
  <c r="C1835" i="4"/>
  <c r="C1836" i="4"/>
  <c r="C1837" i="4"/>
  <c r="C1838" i="4"/>
  <c r="C1839" i="4"/>
  <c r="C1840" i="4"/>
  <c r="C1841" i="4"/>
  <c r="C1842" i="4"/>
  <c r="C1843" i="4"/>
  <c r="C1844" i="4"/>
  <c r="C1845" i="4"/>
  <c r="C1846" i="4"/>
  <c r="C1847" i="4"/>
  <c r="C1848" i="4"/>
  <c r="C1849" i="4"/>
  <c r="C1850" i="4"/>
  <c r="C1851" i="4"/>
  <c r="C1852" i="4"/>
  <c r="C1853" i="4"/>
  <c r="C1854" i="4"/>
  <c r="C1855" i="4"/>
  <c r="C1856" i="4"/>
  <c r="C1857" i="4"/>
  <c r="C1858" i="4"/>
  <c r="C1859" i="4"/>
  <c r="C1860" i="4"/>
  <c r="C1861" i="4"/>
  <c r="C1862" i="4"/>
  <c r="C1863" i="4"/>
  <c r="C1864" i="4"/>
  <c r="C1865" i="4"/>
  <c r="C1866" i="4"/>
  <c r="C1867" i="4"/>
  <c r="C1868" i="4"/>
  <c r="C1869" i="4"/>
  <c r="C1870" i="4"/>
  <c r="C1871" i="4"/>
  <c r="C1872" i="4"/>
  <c r="C1873" i="4"/>
  <c r="C1874" i="4"/>
  <c r="C1875" i="4"/>
  <c r="C1876" i="4"/>
  <c r="C1877" i="4"/>
  <c r="C1878" i="4"/>
  <c r="C1879" i="4"/>
  <c r="C1880" i="4"/>
  <c r="C1881" i="4"/>
  <c r="C1882" i="4"/>
  <c r="C1883" i="4"/>
  <c r="C1884" i="4"/>
  <c r="C1885" i="4"/>
  <c r="C1886" i="4"/>
  <c r="C1887" i="4"/>
  <c r="C1888" i="4"/>
  <c r="C1889" i="4"/>
  <c r="C1890" i="4"/>
  <c r="C1891" i="4"/>
  <c r="C1892" i="4"/>
  <c r="C1893" i="4"/>
  <c r="C1894" i="4"/>
  <c r="C1895" i="4"/>
  <c r="C1896" i="4"/>
  <c r="C1897" i="4"/>
  <c r="C1898" i="4"/>
  <c r="C1899" i="4"/>
  <c r="C1900" i="4"/>
  <c r="C1901" i="4"/>
  <c r="C1902" i="4"/>
  <c r="C1903" i="4"/>
  <c r="C1904" i="4"/>
  <c r="C1905" i="4"/>
  <c r="C1906" i="4"/>
  <c r="C1907" i="4"/>
  <c r="C1908" i="4"/>
  <c r="C1909" i="4"/>
  <c r="C1910" i="4"/>
  <c r="C1911" i="4"/>
  <c r="C1912" i="4"/>
  <c r="C1913" i="4"/>
  <c r="C1914" i="4"/>
  <c r="C1915" i="4"/>
  <c r="C1916" i="4"/>
  <c r="C1917" i="4"/>
  <c r="C1918" i="4"/>
  <c r="C1919" i="4"/>
  <c r="C1920" i="4"/>
  <c r="C1921" i="4"/>
  <c r="C1922" i="4"/>
  <c r="C1923" i="4"/>
  <c r="C1924" i="4"/>
  <c r="C1925" i="4"/>
  <c r="C1926" i="4"/>
  <c r="C1927" i="4"/>
  <c r="C1928" i="4"/>
  <c r="C1929" i="4"/>
  <c r="C1930" i="4"/>
  <c r="C1931" i="4"/>
  <c r="C1932" i="4"/>
  <c r="C1933" i="4"/>
  <c r="C1934" i="4"/>
  <c r="C1935" i="4"/>
  <c r="C1936" i="4"/>
  <c r="C1937" i="4"/>
  <c r="C1938" i="4"/>
  <c r="C1939" i="4"/>
  <c r="C1940" i="4"/>
  <c r="C1941" i="4"/>
  <c r="C1942" i="4"/>
  <c r="C1943" i="4"/>
  <c r="C1944" i="4"/>
  <c r="C1945" i="4"/>
  <c r="C1946" i="4"/>
  <c r="C1947" i="4"/>
  <c r="C1948" i="4"/>
  <c r="C1949" i="4"/>
  <c r="C1950" i="4"/>
  <c r="C1951" i="4"/>
  <c r="C1952" i="4"/>
  <c r="C1953" i="4"/>
  <c r="C1954" i="4"/>
  <c r="C1955" i="4"/>
  <c r="C1956" i="4"/>
  <c r="C1957" i="4"/>
  <c r="C1958" i="4"/>
  <c r="C1959" i="4"/>
  <c r="C1960" i="4"/>
  <c r="C1961" i="4"/>
  <c r="C1962" i="4"/>
  <c r="C1963" i="4"/>
  <c r="C1964" i="4"/>
  <c r="C1965" i="4"/>
  <c r="C1966" i="4"/>
  <c r="C1967" i="4"/>
  <c r="C1968" i="4"/>
  <c r="C1969" i="4"/>
  <c r="C1970" i="4"/>
  <c r="C1971" i="4"/>
  <c r="C1972" i="4"/>
  <c r="C1973" i="4"/>
  <c r="C1974" i="4"/>
  <c r="C1975" i="4"/>
  <c r="C1976" i="4"/>
  <c r="C1977" i="4"/>
  <c r="C1978" i="4"/>
  <c r="C1979" i="4"/>
  <c r="C1980" i="4"/>
  <c r="C1981" i="4"/>
  <c r="C1982" i="4"/>
  <c r="C1983" i="4"/>
  <c r="C1984" i="4"/>
  <c r="C1985" i="4"/>
  <c r="C1986" i="4"/>
  <c r="C1987" i="4"/>
  <c r="C1988" i="4"/>
  <c r="C1989" i="4"/>
  <c r="C1990" i="4"/>
  <c r="C1991" i="4"/>
  <c r="C1992" i="4"/>
  <c r="C1993" i="4"/>
  <c r="C1994" i="4"/>
  <c r="C1995" i="4"/>
  <c r="C1996" i="4"/>
  <c r="C1997" i="4"/>
  <c r="C1998" i="4"/>
  <c r="C1999" i="4"/>
  <c r="C2000" i="4"/>
  <c r="C2001" i="4"/>
  <c r="C2002" i="4"/>
  <c r="C2003" i="4"/>
  <c r="C2004" i="4"/>
  <c r="C2005" i="4"/>
  <c r="C2006" i="4"/>
  <c r="C2007" i="4"/>
  <c r="C2008" i="4"/>
  <c r="C2009" i="4"/>
  <c r="C2010" i="4"/>
  <c r="C2011" i="4"/>
  <c r="C2012" i="4"/>
  <c r="C2013" i="4"/>
  <c r="C2014" i="4"/>
  <c r="C2015" i="4"/>
  <c r="C2016" i="4"/>
  <c r="C2017" i="4"/>
  <c r="C2018" i="4"/>
  <c r="C2019" i="4"/>
  <c r="C2020" i="4"/>
  <c r="C2021" i="4"/>
  <c r="C2022" i="4"/>
  <c r="C2023" i="4"/>
  <c r="C2024" i="4"/>
  <c r="C2025" i="4"/>
  <c r="C2026" i="4"/>
  <c r="C2027" i="4"/>
  <c r="C2028" i="4"/>
  <c r="C2029" i="4"/>
  <c r="C2030" i="4"/>
  <c r="C2031" i="4"/>
  <c r="C2032" i="4"/>
  <c r="C2033" i="4"/>
  <c r="C2034" i="4"/>
  <c r="C2035" i="4"/>
  <c r="C2036" i="4"/>
  <c r="C2037" i="4"/>
  <c r="C2038" i="4"/>
  <c r="C2039" i="4"/>
  <c r="C2040" i="4"/>
  <c r="C2041" i="4"/>
  <c r="C2042" i="4"/>
  <c r="C2043" i="4"/>
  <c r="C2044" i="4"/>
  <c r="C2045" i="4"/>
  <c r="C2046" i="4"/>
  <c r="C2047" i="4"/>
  <c r="C2048" i="4"/>
  <c r="C2049" i="4"/>
  <c r="C2050" i="4"/>
  <c r="C2051" i="4"/>
  <c r="C2052" i="4"/>
  <c r="C2053" i="4"/>
  <c r="C2054" i="4"/>
  <c r="C2055" i="4"/>
  <c r="C2056" i="4"/>
  <c r="C2057" i="4"/>
  <c r="C2058" i="4"/>
  <c r="C2059" i="4"/>
  <c r="C2060" i="4"/>
  <c r="C2061" i="4"/>
  <c r="C2062" i="4"/>
  <c r="C2063" i="4"/>
  <c r="C2064" i="4"/>
  <c r="C2065" i="4"/>
  <c r="C2066" i="4"/>
  <c r="C2067" i="4"/>
  <c r="C2068" i="4"/>
  <c r="C2069" i="4"/>
  <c r="C2070" i="4"/>
  <c r="C2071" i="4"/>
  <c r="C2072" i="4"/>
  <c r="C2073" i="4"/>
  <c r="C2074" i="4"/>
  <c r="C2075" i="4"/>
  <c r="C2076" i="4"/>
  <c r="C2077" i="4"/>
  <c r="C2078" i="4"/>
  <c r="C2079" i="4"/>
  <c r="C2080" i="4"/>
  <c r="C2081" i="4"/>
  <c r="C2082" i="4"/>
  <c r="C2083" i="4"/>
  <c r="C2084" i="4"/>
  <c r="C2085" i="4"/>
  <c r="C2086" i="4"/>
  <c r="C2087" i="4"/>
  <c r="C2088" i="4"/>
  <c r="C2089" i="4"/>
  <c r="C2090" i="4"/>
  <c r="C2091" i="4"/>
  <c r="C2092" i="4"/>
  <c r="C2093" i="4"/>
  <c r="C2094" i="4"/>
  <c r="C2095" i="4"/>
  <c r="C2096" i="4"/>
  <c r="C2097" i="4"/>
  <c r="C2098" i="4"/>
  <c r="C2099" i="4"/>
  <c r="C2100" i="4"/>
  <c r="C2101" i="4"/>
  <c r="C2102" i="4"/>
  <c r="C2103" i="4"/>
  <c r="C2104" i="4"/>
  <c r="C2105" i="4"/>
  <c r="C2106" i="4"/>
  <c r="C2107" i="4"/>
  <c r="C2108" i="4"/>
  <c r="C2109" i="4"/>
  <c r="C2110" i="4"/>
  <c r="C2111" i="4"/>
  <c r="C2112" i="4"/>
  <c r="C2113" i="4"/>
  <c r="C2114" i="4"/>
  <c r="C2115" i="4"/>
  <c r="C2116" i="4"/>
  <c r="C2117" i="4"/>
  <c r="C2118" i="4"/>
  <c r="C2119" i="4"/>
  <c r="C2120" i="4"/>
  <c r="C2121" i="4"/>
  <c r="C2122" i="4"/>
  <c r="C2123" i="4"/>
  <c r="C2124" i="4"/>
  <c r="C2125" i="4"/>
  <c r="C2126" i="4"/>
  <c r="C2127" i="4"/>
  <c r="C2128" i="4"/>
  <c r="C2129" i="4"/>
  <c r="C2130" i="4"/>
  <c r="C2131" i="4"/>
  <c r="C2132" i="4"/>
  <c r="C2133" i="4"/>
  <c r="C2134" i="4"/>
  <c r="C2135" i="4"/>
  <c r="C2136" i="4"/>
  <c r="C2137" i="4"/>
  <c r="C2138" i="4"/>
  <c r="C2139" i="4"/>
  <c r="C2140" i="4"/>
  <c r="C2141" i="4"/>
  <c r="C2142" i="4"/>
  <c r="C2143" i="4"/>
  <c r="C2144" i="4"/>
  <c r="C2145" i="4"/>
  <c r="C2146" i="4"/>
  <c r="C2147" i="4"/>
  <c r="C2148" i="4"/>
  <c r="C2149" i="4"/>
  <c r="C2150" i="4"/>
  <c r="C2151" i="4"/>
  <c r="C2152" i="4"/>
  <c r="C2153" i="4"/>
  <c r="C2154" i="4"/>
  <c r="C2155" i="4"/>
  <c r="C2156" i="4"/>
  <c r="C2157" i="4"/>
  <c r="C2158" i="4"/>
  <c r="C2159" i="4"/>
  <c r="C2160" i="4"/>
  <c r="C2161" i="4"/>
  <c r="C2162" i="4"/>
  <c r="C2163" i="4"/>
  <c r="C2164" i="4"/>
  <c r="C2165" i="4"/>
  <c r="C2166" i="4"/>
  <c r="C2167" i="4"/>
  <c r="C2168" i="4"/>
  <c r="C2169" i="4"/>
  <c r="C2170" i="4"/>
  <c r="C2171" i="4"/>
  <c r="C2172" i="4"/>
  <c r="C2173" i="4"/>
  <c r="C2174" i="4"/>
  <c r="C2175" i="4"/>
  <c r="C2176" i="4"/>
  <c r="C2177" i="4"/>
  <c r="C2178" i="4"/>
  <c r="C2179" i="4"/>
  <c r="C2180" i="4"/>
  <c r="C2181" i="4"/>
  <c r="C2182" i="4"/>
  <c r="C2183" i="4"/>
  <c r="C2184" i="4"/>
  <c r="C2185" i="4"/>
  <c r="C2186" i="4"/>
  <c r="C2187" i="4"/>
  <c r="C2188" i="4"/>
  <c r="C2189" i="4"/>
  <c r="C2190" i="4"/>
  <c r="C2191" i="4"/>
  <c r="C2192" i="4"/>
  <c r="C2193" i="4"/>
  <c r="C2194" i="4"/>
  <c r="C2195" i="4"/>
  <c r="C2196" i="4"/>
  <c r="C2197" i="4"/>
  <c r="C2198" i="4"/>
  <c r="C2199" i="4"/>
  <c r="C2200" i="4"/>
  <c r="C2201" i="4"/>
  <c r="C2202" i="4"/>
  <c r="C2203" i="4"/>
  <c r="C2204" i="4"/>
  <c r="C2205" i="4"/>
  <c r="C2206" i="4"/>
  <c r="C2207" i="4"/>
  <c r="C2208" i="4"/>
  <c r="C2209" i="4"/>
  <c r="C2210" i="4"/>
  <c r="C2211" i="4"/>
  <c r="C2212" i="4"/>
  <c r="C2213" i="4"/>
  <c r="C2214" i="4"/>
  <c r="C2215" i="4"/>
  <c r="C2216" i="4"/>
  <c r="C2217" i="4"/>
  <c r="C2218" i="4"/>
  <c r="C2219" i="4"/>
  <c r="C2220" i="4"/>
  <c r="C2221" i="4"/>
  <c r="C2222" i="4"/>
  <c r="C2223" i="4"/>
  <c r="C2224" i="4"/>
  <c r="C2225" i="4"/>
  <c r="C2226" i="4"/>
  <c r="C2227" i="4"/>
  <c r="C2228" i="4"/>
  <c r="C2229" i="4"/>
  <c r="C2230" i="4"/>
  <c r="C2231" i="4"/>
  <c r="C2232" i="4"/>
  <c r="C2233" i="4"/>
  <c r="C2234" i="4"/>
  <c r="C2235" i="4"/>
  <c r="C2236" i="4"/>
  <c r="C2237" i="4"/>
  <c r="C2238" i="4"/>
  <c r="C2239" i="4"/>
  <c r="C2240" i="4"/>
  <c r="C2241" i="4"/>
  <c r="C2242" i="4"/>
  <c r="C2243" i="4"/>
  <c r="C2244" i="4"/>
  <c r="C2245" i="4"/>
  <c r="C2246" i="4"/>
  <c r="C2247" i="4"/>
  <c r="C2248" i="4"/>
  <c r="C2249" i="4"/>
  <c r="C2250" i="4"/>
  <c r="C2251" i="4"/>
  <c r="C2252" i="4"/>
  <c r="C2253" i="4"/>
  <c r="C2254" i="4"/>
  <c r="C2255" i="4"/>
  <c r="C2256" i="4"/>
  <c r="C2257" i="4"/>
  <c r="C2258" i="4"/>
  <c r="C2259" i="4"/>
  <c r="C2260" i="4"/>
  <c r="C2261" i="4"/>
  <c r="C2262" i="4"/>
  <c r="C2263" i="4"/>
  <c r="C2264" i="4"/>
  <c r="C2265" i="4"/>
  <c r="C2266" i="4"/>
  <c r="C2267" i="4"/>
  <c r="C2268" i="4"/>
  <c r="C2269" i="4"/>
  <c r="C2270" i="4"/>
  <c r="C2271" i="4"/>
  <c r="C2272" i="4"/>
  <c r="C2273" i="4"/>
  <c r="C2274" i="4"/>
  <c r="C2275" i="4"/>
  <c r="C2276" i="4"/>
  <c r="C2277" i="4"/>
  <c r="C2278" i="4"/>
  <c r="C2279" i="4"/>
  <c r="C2280" i="4"/>
  <c r="C2281" i="4"/>
  <c r="C2282" i="4"/>
  <c r="C2283" i="4"/>
  <c r="C2284" i="4"/>
  <c r="C2285" i="4"/>
  <c r="C2286" i="4"/>
  <c r="C2287" i="4"/>
  <c r="C2288" i="4"/>
  <c r="C2289" i="4"/>
  <c r="C2290" i="4"/>
  <c r="C2291" i="4"/>
  <c r="C2292" i="4"/>
  <c r="C2293" i="4"/>
  <c r="C2294" i="4"/>
  <c r="C2295" i="4"/>
  <c r="C2296" i="4"/>
  <c r="C2297" i="4"/>
  <c r="C2298" i="4"/>
  <c r="C2299" i="4"/>
  <c r="C2300" i="4"/>
  <c r="C2301" i="4"/>
  <c r="C2302" i="4"/>
  <c r="C2303" i="4"/>
  <c r="C2304" i="4"/>
  <c r="C2305" i="4"/>
  <c r="C2306" i="4"/>
  <c r="C2307" i="4"/>
  <c r="C2308" i="4"/>
  <c r="C2309" i="4"/>
  <c r="C2310" i="4"/>
  <c r="C2311" i="4"/>
  <c r="C2312" i="4"/>
  <c r="C2313" i="4"/>
  <c r="C2314" i="4"/>
  <c r="C2315" i="4"/>
  <c r="C2316" i="4"/>
  <c r="C2317" i="4"/>
  <c r="C2318" i="4"/>
  <c r="C2319" i="4"/>
  <c r="C2320" i="4"/>
  <c r="C2321" i="4"/>
  <c r="C2322" i="4"/>
  <c r="C2323" i="4"/>
  <c r="C2324" i="4"/>
  <c r="C2325" i="4"/>
  <c r="C2326" i="4"/>
  <c r="C2327" i="4"/>
  <c r="C2328" i="4"/>
  <c r="C2329" i="4"/>
  <c r="C2330" i="4"/>
  <c r="C2331" i="4"/>
  <c r="C2332" i="4"/>
  <c r="C2333" i="4"/>
  <c r="C2334" i="4"/>
  <c r="C2335" i="4"/>
  <c r="C2336" i="4"/>
  <c r="C2337" i="4"/>
  <c r="C2338" i="4"/>
  <c r="C2339" i="4"/>
  <c r="C2340" i="4"/>
  <c r="C2341" i="4"/>
  <c r="C2342" i="4"/>
  <c r="C2343" i="4"/>
  <c r="C2344" i="4"/>
  <c r="C2345" i="4"/>
  <c r="C2346" i="4"/>
  <c r="C2347" i="4"/>
  <c r="C2348" i="4"/>
  <c r="C2349" i="4"/>
  <c r="C2350" i="4"/>
  <c r="C2351" i="4"/>
  <c r="C2352" i="4"/>
  <c r="C2353" i="4"/>
  <c r="C2354" i="4"/>
  <c r="C2355" i="4"/>
  <c r="C2356" i="4"/>
  <c r="C2357" i="4"/>
  <c r="C2358" i="4"/>
  <c r="C2359" i="4"/>
  <c r="C2360" i="4"/>
  <c r="C2361" i="4"/>
  <c r="C2362" i="4"/>
  <c r="C2363" i="4"/>
  <c r="C2364" i="4"/>
  <c r="C2365" i="4"/>
  <c r="C2366" i="4"/>
  <c r="C2367" i="4"/>
  <c r="C2368" i="4"/>
  <c r="C2369" i="4"/>
  <c r="C2370" i="4"/>
  <c r="C2371" i="4"/>
  <c r="C2372" i="4"/>
  <c r="C2373" i="4"/>
  <c r="C2374" i="4"/>
  <c r="C2375" i="4"/>
  <c r="C2376" i="4"/>
  <c r="C2377" i="4"/>
  <c r="C2378" i="4"/>
  <c r="C2379" i="4"/>
  <c r="C2380" i="4"/>
  <c r="C2381" i="4"/>
  <c r="C2382" i="4"/>
  <c r="C2383" i="4"/>
  <c r="C2384" i="4"/>
  <c r="C2385" i="4"/>
  <c r="C2386" i="4"/>
  <c r="C2387" i="4"/>
  <c r="C2388" i="4"/>
  <c r="C2389" i="4"/>
  <c r="C2390" i="4"/>
  <c r="C2391" i="4"/>
  <c r="C2392" i="4"/>
  <c r="C2393" i="4"/>
  <c r="C2394" i="4"/>
  <c r="C2395" i="4"/>
  <c r="C2396" i="4"/>
  <c r="C2397" i="4"/>
  <c r="C2398" i="4"/>
  <c r="C2399" i="4"/>
  <c r="C2400" i="4"/>
  <c r="C2401" i="4"/>
  <c r="C2402" i="4"/>
  <c r="C2403" i="4"/>
  <c r="C2404" i="4"/>
  <c r="C2405" i="4"/>
  <c r="C2406" i="4"/>
  <c r="C2407" i="4"/>
  <c r="C2408" i="4"/>
  <c r="C2409" i="4"/>
  <c r="C2410" i="4"/>
  <c r="C2411" i="4"/>
  <c r="C2412" i="4"/>
  <c r="C2413" i="4"/>
  <c r="C2414" i="4"/>
  <c r="C2415" i="4"/>
  <c r="C2416" i="4"/>
  <c r="C2417" i="4"/>
  <c r="C2418" i="4"/>
  <c r="C2419" i="4"/>
  <c r="C2420" i="4"/>
  <c r="C2421" i="4"/>
  <c r="C2422" i="4"/>
  <c r="C2423" i="4"/>
  <c r="C2424" i="4"/>
  <c r="C2425" i="4"/>
  <c r="C2426" i="4"/>
  <c r="C2427" i="4"/>
  <c r="C2428" i="4"/>
  <c r="C2429" i="4"/>
  <c r="C2430" i="4"/>
  <c r="C2431" i="4"/>
  <c r="C2432" i="4"/>
  <c r="C2433" i="4"/>
  <c r="C2434" i="4"/>
  <c r="C2435" i="4"/>
  <c r="C2436" i="4"/>
  <c r="C2437" i="4"/>
  <c r="C2438" i="4"/>
  <c r="C2439" i="4"/>
  <c r="C2440" i="4"/>
  <c r="C2441" i="4"/>
  <c r="C2442" i="4"/>
  <c r="C2443" i="4"/>
  <c r="C2444" i="4"/>
  <c r="C2445" i="4"/>
  <c r="C2446" i="4"/>
  <c r="C2447" i="4"/>
  <c r="C2448" i="4"/>
  <c r="C2449" i="4"/>
  <c r="C2450" i="4"/>
  <c r="C2451" i="4"/>
  <c r="C2452" i="4"/>
  <c r="C2453" i="4"/>
  <c r="C2454" i="4"/>
  <c r="C2455" i="4"/>
  <c r="C2456" i="4"/>
  <c r="C2457" i="4"/>
  <c r="C2458" i="4"/>
  <c r="C2459" i="4"/>
  <c r="C2460" i="4"/>
  <c r="C2461" i="4"/>
  <c r="C2462" i="4"/>
  <c r="C2463" i="4"/>
  <c r="C2464" i="4"/>
  <c r="C2465" i="4"/>
  <c r="C2466" i="4"/>
  <c r="C2467" i="4"/>
  <c r="C2468" i="4"/>
  <c r="C2469" i="4"/>
  <c r="C2470" i="4"/>
  <c r="C2471" i="4"/>
  <c r="C2472" i="4"/>
  <c r="C2473" i="4"/>
  <c r="C2474" i="4"/>
  <c r="C2475" i="4"/>
  <c r="C2476" i="4"/>
  <c r="C2477" i="4"/>
  <c r="C2478" i="4"/>
  <c r="C2479" i="4"/>
  <c r="C2480" i="4"/>
  <c r="C2481" i="4"/>
  <c r="C2482" i="4"/>
  <c r="C2483" i="4"/>
  <c r="C2484" i="4"/>
  <c r="C2485" i="4"/>
  <c r="C2486" i="4"/>
  <c r="C2487" i="4"/>
  <c r="C2488" i="4"/>
  <c r="C2489" i="4"/>
  <c r="C2490" i="4"/>
  <c r="C2491" i="4"/>
  <c r="C2492" i="4"/>
  <c r="C2493" i="4"/>
  <c r="C2494" i="4"/>
  <c r="C2495" i="4"/>
  <c r="C2496" i="4"/>
  <c r="C2497" i="4"/>
  <c r="C2498" i="4"/>
  <c r="C2499" i="4"/>
  <c r="C2500" i="4"/>
  <c r="C2501" i="4"/>
  <c r="C2502" i="4"/>
  <c r="C2503" i="4"/>
  <c r="C2504" i="4"/>
  <c r="C2505" i="4"/>
  <c r="C2506" i="4"/>
  <c r="C2507" i="4"/>
  <c r="C2508" i="4"/>
  <c r="C2509" i="4"/>
  <c r="C2510" i="4"/>
  <c r="C2511" i="4"/>
  <c r="C2512" i="4"/>
  <c r="C2513" i="4"/>
  <c r="C2514" i="4"/>
  <c r="C2515" i="4"/>
  <c r="C2516" i="4"/>
  <c r="C2517" i="4"/>
  <c r="C2518" i="4"/>
  <c r="C2519" i="4"/>
  <c r="C2520" i="4"/>
  <c r="C2521" i="4"/>
  <c r="C2522" i="4"/>
  <c r="C2523" i="4"/>
  <c r="C2524" i="4"/>
  <c r="C2525" i="4"/>
  <c r="C2526" i="4"/>
  <c r="C2527" i="4"/>
  <c r="C2528" i="4"/>
  <c r="C2529" i="4"/>
  <c r="C2530" i="4"/>
  <c r="C2531" i="4"/>
  <c r="C2532" i="4"/>
  <c r="C2533" i="4"/>
  <c r="C2534" i="4"/>
  <c r="C2535" i="4"/>
  <c r="C2536" i="4"/>
  <c r="C2537" i="4"/>
  <c r="C2538" i="4"/>
  <c r="C2539" i="4"/>
  <c r="C2540" i="4"/>
  <c r="C2541" i="4"/>
  <c r="C2542" i="4"/>
  <c r="C2543" i="4"/>
  <c r="C2544" i="4"/>
  <c r="C2545" i="4"/>
  <c r="C2546" i="4"/>
  <c r="C2547" i="4"/>
  <c r="C2548" i="4"/>
  <c r="C2549" i="4"/>
  <c r="C2550" i="4"/>
  <c r="C2551" i="4"/>
  <c r="C2552" i="4"/>
  <c r="C2553" i="4"/>
  <c r="C2554" i="4"/>
  <c r="C2555" i="4"/>
  <c r="C2556" i="4"/>
  <c r="C2557" i="4"/>
  <c r="C2558" i="4"/>
  <c r="C2559" i="4"/>
  <c r="C2560" i="4"/>
  <c r="C2561" i="4"/>
  <c r="C2562" i="4"/>
  <c r="C2563" i="4"/>
  <c r="C2564" i="4"/>
  <c r="C2565" i="4"/>
  <c r="C2566" i="4"/>
  <c r="C2567" i="4"/>
  <c r="C2568" i="4"/>
  <c r="C2569" i="4"/>
  <c r="C2570" i="4"/>
  <c r="C2571" i="4"/>
  <c r="C2572" i="4"/>
  <c r="C2573" i="4"/>
  <c r="C2574" i="4"/>
  <c r="C2575" i="4"/>
  <c r="C2576" i="4"/>
  <c r="C2577" i="4"/>
  <c r="C2578" i="4"/>
  <c r="C2579" i="4"/>
  <c r="C2580" i="4"/>
  <c r="C2581" i="4"/>
  <c r="C2582" i="4"/>
  <c r="C2583" i="4"/>
  <c r="C2584" i="4"/>
  <c r="C2585" i="4"/>
  <c r="C2586" i="4"/>
  <c r="C2587" i="4"/>
  <c r="C2588" i="4"/>
  <c r="C2589" i="4"/>
  <c r="C2590" i="4"/>
  <c r="C2591" i="4"/>
  <c r="C2592" i="4"/>
  <c r="C2593" i="4"/>
  <c r="C2594" i="4"/>
  <c r="C2595" i="4"/>
  <c r="C2596" i="4"/>
  <c r="C2597" i="4"/>
  <c r="C2598" i="4"/>
  <c r="C2599" i="4"/>
  <c r="C2600" i="4"/>
  <c r="C2601" i="4"/>
  <c r="C2602" i="4"/>
  <c r="C2603" i="4"/>
  <c r="C2604" i="4"/>
  <c r="C2605" i="4"/>
  <c r="C2606" i="4"/>
  <c r="C2607" i="4"/>
  <c r="C2608" i="4"/>
  <c r="C2609" i="4"/>
  <c r="C2610" i="4"/>
  <c r="C2611" i="4"/>
  <c r="C2612" i="4"/>
  <c r="C2613" i="4"/>
  <c r="C2614" i="4"/>
  <c r="C2615" i="4"/>
  <c r="C2616" i="4"/>
  <c r="C2617" i="4"/>
  <c r="C2618" i="4"/>
  <c r="C2619" i="4"/>
  <c r="C2620" i="4"/>
  <c r="C2621" i="4"/>
  <c r="C2622" i="4"/>
  <c r="C2623" i="4"/>
  <c r="C2624" i="4"/>
  <c r="C2625" i="4"/>
  <c r="C2626" i="4"/>
  <c r="C2627" i="4"/>
  <c r="C2628" i="4"/>
  <c r="C2629" i="4"/>
  <c r="C2630" i="4"/>
  <c r="C2631" i="4"/>
  <c r="C2632" i="4"/>
  <c r="C2633" i="4"/>
  <c r="C2634" i="4"/>
  <c r="C2635" i="4"/>
  <c r="C2636" i="4"/>
  <c r="C2637" i="4"/>
  <c r="C2638" i="4"/>
  <c r="C2639" i="4"/>
  <c r="C2640" i="4"/>
  <c r="C2641" i="4"/>
  <c r="C2642" i="4"/>
  <c r="C2643" i="4"/>
  <c r="C2644" i="4"/>
  <c r="C2645" i="4"/>
  <c r="C2646" i="4"/>
  <c r="C2647" i="4"/>
  <c r="C2648" i="4"/>
  <c r="C2649" i="4"/>
  <c r="C2650" i="4"/>
  <c r="C2651" i="4"/>
  <c r="C2652" i="4"/>
  <c r="C2653" i="4"/>
  <c r="C2654" i="4"/>
  <c r="C2655" i="4"/>
  <c r="C2656" i="4"/>
  <c r="C2657" i="4"/>
  <c r="C2658" i="4"/>
  <c r="C2659" i="4"/>
  <c r="C2660" i="4"/>
  <c r="C2661" i="4"/>
  <c r="C2662" i="4"/>
  <c r="C2663" i="4"/>
  <c r="C2664" i="4"/>
  <c r="C2665" i="4"/>
  <c r="C2666" i="4"/>
  <c r="C2667" i="4"/>
  <c r="C2668" i="4"/>
  <c r="C2669" i="4"/>
  <c r="C2670" i="4"/>
  <c r="C2671" i="4"/>
  <c r="C2672" i="4"/>
  <c r="C2673" i="4"/>
  <c r="C2674" i="4"/>
  <c r="C2675" i="4"/>
  <c r="C2676" i="4"/>
  <c r="C2677" i="4"/>
  <c r="C2678" i="4"/>
  <c r="C2679" i="4"/>
  <c r="C2680" i="4"/>
  <c r="C2681" i="4"/>
  <c r="C2682" i="4"/>
  <c r="C2683" i="4"/>
  <c r="C2684" i="4"/>
  <c r="C2685" i="4"/>
  <c r="C2686" i="4"/>
  <c r="C2687" i="4"/>
  <c r="C2688" i="4"/>
  <c r="C2689" i="4"/>
  <c r="C2690" i="4"/>
  <c r="C2691" i="4"/>
  <c r="C2692" i="4"/>
  <c r="C2693" i="4"/>
  <c r="C2694" i="4"/>
  <c r="C2695" i="4"/>
  <c r="C2696" i="4"/>
  <c r="C2697" i="4"/>
  <c r="C2698" i="4"/>
  <c r="C2699" i="4"/>
  <c r="C2700" i="4"/>
  <c r="C2701" i="4"/>
  <c r="C2702" i="4"/>
  <c r="C2703" i="4"/>
  <c r="C2704" i="4"/>
  <c r="C2705" i="4"/>
  <c r="C2706" i="4"/>
  <c r="C2707" i="4"/>
  <c r="C2708" i="4"/>
  <c r="C2709" i="4"/>
  <c r="C2710" i="4"/>
  <c r="C2711" i="4"/>
  <c r="C2712" i="4"/>
  <c r="C2713" i="4"/>
  <c r="C2714" i="4"/>
  <c r="C2715" i="4"/>
  <c r="C2716" i="4"/>
  <c r="C2717" i="4"/>
  <c r="C2718" i="4"/>
  <c r="C2719" i="4"/>
  <c r="C2720" i="4"/>
  <c r="C2721" i="4"/>
  <c r="C2722" i="4"/>
  <c r="C2723" i="4"/>
  <c r="C2724" i="4"/>
  <c r="C2725" i="4"/>
  <c r="C2726" i="4"/>
  <c r="C2727" i="4"/>
  <c r="C2728" i="4"/>
  <c r="C2729" i="4"/>
  <c r="C2730" i="4"/>
  <c r="C2731" i="4"/>
  <c r="C2732" i="4"/>
  <c r="C2733" i="4"/>
  <c r="C2734" i="4"/>
  <c r="C2735" i="4"/>
  <c r="C2736" i="4"/>
  <c r="C2737" i="4"/>
  <c r="C2738" i="4"/>
  <c r="C2739" i="4"/>
  <c r="C2740" i="4"/>
  <c r="C2741" i="4"/>
  <c r="C2742" i="4"/>
  <c r="C2743" i="4"/>
  <c r="C2744" i="4"/>
  <c r="C2745" i="4"/>
  <c r="C2746" i="4"/>
  <c r="C2747" i="4"/>
  <c r="C2748" i="4"/>
  <c r="C2749" i="4"/>
  <c r="C2750" i="4"/>
  <c r="C2751" i="4"/>
  <c r="C2752" i="4"/>
  <c r="C2753" i="4"/>
  <c r="C2754" i="4"/>
  <c r="C2755" i="4"/>
  <c r="C2756" i="4"/>
  <c r="C2757" i="4"/>
  <c r="C2758" i="4"/>
  <c r="C2759" i="4"/>
  <c r="C2760" i="4"/>
  <c r="C2761" i="4"/>
  <c r="C2762" i="4"/>
  <c r="C2763" i="4"/>
  <c r="C2764" i="4"/>
  <c r="C2765" i="4"/>
  <c r="C2766" i="4"/>
  <c r="C2767" i="4"/>
  <c r="C2768" i="4"/>
  <c r="C2769" i="4"/>
  <c r="C2770" i="4"/>
  <c r="C2771" i="4"/>
  <c r="C2772" i="4"/>
  <c r="C2773" i="4"/>
  <c r="C2774" i="4"/>
  <c r="C2775" i="4"/>
  <c r="C2776" i="4"/>
  <c r="C2777" i="4"/>
  <c r="C2778" i="4"/>
  <c r="C2779" i="4"/>
  <c r="C2780" i="4"/>
  <c r="C2781" i="4"/>
  <c r="C2782" i="4"/>
  <c r="C2783" i="4"/>
  <c r="C2784" i="4"/>
  <c r="C2785" i="4"/>
  <c r="C2786" i="4"/>
  <c r="C2787" i="4"/>
  <c r="C2788" i="4"/>
  <c r="C2789" i="4"/>
  <c r="C2790" i="4"/>
  <c r="C2791" i="4"/>
  <c r="C2792" i="4"/>
  <c r="C2793" i="4"/>
  <c r="C2794" i="4"/>
  <c r="C2795" i="4"/>
  <c r="C2796" i="4"/>
  <c r="C2797" i="4"/>
  <c r="C2798" i="4"/>
  <c r="C2799" i="4"/>
  <c r="C2800" i="4"/>
  <c r="C2801" i="4"/>
  <c r="C2802" i="4"/>
  <c r="C2803" i="4"/>
  <c r="C2804" i="4"/>
  <c r="C2805" i="4"/>
  <c r="C2806" i="4"/>
  <c r="C2807" i="4"/>
  <c r="C2808" i="4"/>
  <c r="C2809" i="4"/>
  <c r="C2810" i="4"/>
  <c r="C2811" i="4"/>
  <c r="C2812" i="4"/>
  <c r="C2813" i="4"/>
  <c r="C2814" i="4"/>
  <c r="C2815" i="4"/>
  <c r="C2816" i="4"/>
  <c r="C2817" i="4"/>
  <c r="C2818" i="4"/>
  <c r="C2819" i="4"/>
  <c r="C2820" i="4"/>
  <c r="C2821" i="4"/>
  <c r="C2822" i="4"/>
  <c r="C2823" i="4"/>
  <c r="C2824" i="4"/>
  <c r="C2825" i="4"/>
  <c r="C2826" i="4"/>
  <c r="C2827" i="4"/>
  <c r="C2828" i="4"/>
  <c r="C2829" i="4"/>
  <c r="C2830" i="4"/>
  <c r="C2831" i="4"/>
  <c r="C2832" i="4"/>
  <c r="C2833" i="4"/>
  <c r="C2834" i="4"/>
  <c r="C2835" i="4"/>
  <c r="C2836" i="4"/>
  <c r="C2837" i="4"/>
  <c r="C2838" i="4"/>
  <c r="C2839" i="4"/>
  <c r="C2840" i="4"/>
  <c r="C2841" i="4"/>
  <c r="C2842" i="4"/>
  <c r="C2843" i="4"/>
  <c r="C2844" i="4"/>
  <c r="C2845" i="4"/>
  <c r="C2846" i="4"/>
  <c r="C2847" i="4"/>
  <c r="C2848" i="4"/>
  <c r="C2849" i="4"/>
  <c r="C2850" i="4"/>
  <c r="C2851" i="4"/>
  <c r="C2852" i="4"/>
  <c r="C2853" i="4"/>
  <c r="C2854" i="4"/>
  <c r="C2855" i="4"/>
  <c r="C2856" i="4"/>
  <c r="C2857" i="4"/>
  <c r="C2858" i="4"/>
  <c r="C2859" i="4"/>
  <c r="C2860" i="4"/>
  <c r="C2861" i="4"/>
  <c r="C2862" i="4"/>
  <c r="C2863" i="4"/>
  <c r="C2864" i="4"/>
  <c r="C2865" i="4"/>
  <c r="C2866" i="4"/>
  <c r="C2867" i="4"/>
  <c r="C2868" i="4"/>
  <c r="C2869" i="4"/>
  <c r="C2870" i="4"/>
  <c r="C2871" i="4"/>
  <c r="C2872" i="4"/>
  <c r="C2873" i="4"/>
  <c r="C2874" i="4"/>
  <c r="C2875" i="4"/>
  <c r="C2876" i="4"/>
  <c r="C2877" i="4"/>
  <c r="C2878" i="4"/>
  <c r="C2879" i="4"/>
  <c r="C2880" i="4"/>
  <c r="C2881" i="4"/>
  <c r="C2882" i="4"/>
  <c r="C2883" i="4"/>
  <c r="C2884" i="4"/>
  <c r="C2885" i="4"/>
  <c r="C2886" i="4"/>
  <c r="C2887" i="4"/>
  <c r="C2888" i="4"/>
  <c r="C2889" i="4"/>
  <c r="C2890" i="4"/>
  <c r="C2891" i="4"/>
  <c r="C2892" i="4"/>
  <c r="C2893" i="4"/>
  <c r="C2894" i="4"/>
  <c r="C2895" i="4"/>
  <c r="C2896" i="4"/>
  <c r="C2897" i="4"/>
  <c r="C2898" i="4"/>
  <c r="C2899" i="4"/>
  <c r="C2900" i="4"/>
  <c r="C2901" i="4"/>
  <c r="C2902" i="4"/>
  <c r="C2903" i="4"/>
  <c r="C2904" i="4"/>
  <c r="C2905" i="4"/>
  <c r="C2906" i="4"/>
  <c r="C2907" i="4"/>
  <c r="C2908" i="4"/>
  <c r="C2909" i="4"/>
  <c r="C2910" i="4"/>
  <c r="C2911" i="4"/>
  <c r="C2912" i="4"/>
  <c r="C2913" i="4"/>
  <c r="C2914" i="4"/>
  <c r="C2915" i="4"/>
  <c r="C2916" i="4"/>
  <c r="C2917" i="4"/>
  <c r="C2918" i="4"/>
  <c r="C2919" i="4"/>
  <c r="C2920" i="4"/>
  <c r="C2921" i="4"/>
  <c r="C2922" i="4"/>
  <c r="C2923" i="4"/>
  <c r="C2924" i="4"/>
  <c r="C2925" i="4"/>
  <c r="C2926" i="4"/>
  <c r="C2927" i="4"/>
  <c r="C2928" i="4"/>
  <c r="C2929" i="4"/>
  <c r="C2930" i="4"/>
  <c r="C2931" i="4"/>
  <c r="C2932" i="4"/>
  <c r="C2933" i="4"/>
  <c r="C2934" i="4"/>
  <c r="C2935" i="4"/>
  <c r="C2936" i="4"/>
  <c r="C2937" i="4"/>
  <c r="C2938" i="4"/>
  <c r="C2939" i="4"/>
  <c r="C2940" i="4"/>
  <c r="C2941" i="4"/>
  <c r="C2942" i="4"/>
  <c r="C2943" i="4"/>
  <c r="C2944" i="4"/>
  <c r="C2945" i="4"/>
  <c r="C2946" i="4"/>
  <c r="C2947" i="4"/>
  <c r="C2948" i="4"/>
  <c r="C2949" i="4"/>
  <c r="C2950" i="4"/>
  <c r="C2951" i="4"/>
  <c r="C2952" i="4"/>
  <c r="C2953" i="4"/>
  <c r="C2954" i="4"/>
  <c r="C2955" i="4"/>
  <c r="C2956" i="4"/>
  <c r="C2957" i="4"/>
  <c r="C2958" i="4"/>
  <c r="C2959" i="4"/>
  <c r="C2960" i="4"/>
  <c r="C2961" i="4"/>
  <c r="C2962" i="4"/>
  <c r="C2963" i="4"/>
  <c r="C2964" i="4"/>
  <c r="C2965" i="4"/>
  <c r="C2966" i="4"/>
  <c r="C2967" i="4"/>
  <c r="C2968" i="4"/>
  <c r="C2969" i="4"/>
  <c r="C2970" i="4"/>
  <c r="C2971" i="4"/>
  <c r="C2972" i="4"/>
  <c r="C2973" i="4"/>
  <c r="C2974" i="4"/>
  <c r="C2975" i="4"/>
  <c r="C2976" i="4"/>
  <c r="C2977" i="4"/>
  <c r="C2978" i="4"/>
  <c r="C2979" i="4"/>
  <c r="C2980" i="4"/>
  <c r="C2981" i="4"/>
  <c r="C2982" i="4"/>
  <c r="C2983" i="4"/>
  <c r="C2984" i="4"/>
  <c r="C2985" i="4"/>
  <c r="C2986" i="4"/>
  <c r="C2987" i="4"/>
  <c r="C2988" i="4"/>
  <c r="C2989" i="4"/>
  <c r="C2990" i="4"/>
  <c r="C2991" i="4"/>
  <c r="C2992" i="4"/>
  <c r="C2993" i="4"/>
  <c r="C2994" i="4"/>
  <c r="C2995" i="4"/>
  <c r="C2996" i="4"/>
  <c r="C2997" i="4"/>
  <c r="C2998" i="4"/>
  <c r="C2999" i="4"/>
  <c r="C3000" i="4"/>
  <c r="C3001" i="4"/>
  <c r="C3002" i="4"/>
  <c r="C3003" i="4"/>
  <c r="C3004" i="4"/>
  <c r="N8" i="3"/>
  <c r="K8" i="3"/>
  <c r="I8" i="3"/>
  <c r="R7" i="3"/>
  <c r="I7" i="3"/>
  <c r="I6" i="3"/>
  <c r="I5" i="3"/>
  <c r="S5" i="3"/>
  <c r="S6" i="3"/>
  <c r="S7" i="3"/>
  <c r="S8" i="3"/>
  <c r="S9" i="3"/>
  <c r="S10" i="3"/>
  <c r="S11" i="3"/>
  <c r="S12" i="3"/>
  <c r="S13" i="3"/>
  <c r="S14" i="3"/>
  <c r="S15" i="3"/>
  <c r="S16" i="3"/>
  <c r="S17" i="3"/>
  <c r="S18" i="3"/>
  <c r="S19" i="3"/>
  <c r="S20" i="3"/>
  <c r="S21" i="3"/>
  <c r="S22" i="3"/>
  <c r="S23" i="3"/>
  <c r="S24" i="3"/>
  <c r="S25" i="3"/>
  <c r="S26" i="3"/>
  <c r="S27" i="3"/>
  <c r="S28" i="3"/>
  <c r="S29" i="3"/>
  <c r="S30" i="3"/>
  <c r="S31" i="3"/>
  <c r="S32" i="3"/>
  <c r="S33" i="3"/>
  <c r="S34" i="3"/>
  <c r="S35" i="3"/>
  <c r="S36" i="3"/>
  <c r="S37" i="3"/>
  <c r="S38" i="3"/>
  <c r="S39" i="3"/>
  <c r="S40" i="3"/>
  <c r="S41" i="3"/>
  <c r="S42" i="3"/>
  <c r="S43" i="3"/>
  <c r="S44" i="3"/>
  <c r="S45" i="3"/>
  <c r="S46" i="3"/>
  <c r="S47" i="3"/>
  <c r="S48" i="3"/>
  <c r="S49" i="3"/>
  <c r="S50" i="3"/>
  <c r="S51" i="3"/>
  <c r="S52" i="3"/>
  <c r="S53" i="3"/>
  <c r="S54" i="3"/>
  <c r="S55" i="3"/>
  <c r="S56" i="3"/>
  <c r="S57" i="3"/>
  <c r="S58" i="3"/>
  <c r="S59" i="3"/>
  <c r="S60" i="3"/>
  <c r="S61" i="3"/>
  <c r="S62" i="3"/>
  <c r="S63" i="3"/>
  <c r="S64" i="3"/>
  <c r="S65" i="3"/>
  <c r="S66" i="3"/>
  <c r="S67" i="3"/>
  <c r="S68" i="3"/>
  <c r="S69" i="3"/>
  <c r="S70" i="3"/>
  <c r="S71" i="3"/>
  <c r="S72" i="3"/>
  <c r="S73" i="3"/>
  <c r="S74" i="3"/>
  <c r="S75" i="3"/>
  <c r="S76" i="3"/>
  <c r="S77" i="3"/>
  <c r="S78" i="3"/>
  <c r="S79" i="3"/>
  <c r="S80" i="3"/>
  <c r="S81" i="3"/>
  <c r="S82" i="3"/>
  <c r="S83" i="3"/>
  <c r="S84" i="3"/>
  <c r="S85" i="3"/>
  <c r="S86" i="3"/>
  <c r="S87" i="3"/>
  <c r="S88" i="3"/>
  <c r="S89" i="3"/>
  <c r="S90" i="3"/>
  <c r="S91" i="3"/>
  <c r="S92" i="3"/>
  <c r="S93" i="3"/>
  <c r="S94" i="3"/>
  <c r="S95" i="3"/>
  <c r="S96" i="3"/>
  <c r="S97" i="3"/>
  <c r="S98" i="3"/>
  <c r="S99" i="3"/>
  <c r="S100" i="3"/>
  <c r="S101" i="3"/>
  <c r="S102" i="3"/>
  <c r="S103" i="3"/>
  <c r="S104" i="3"/>
  <c r="S105" i="3"/>
  <c r="S106" i="3"/>
  <c r="S107" i="3"/>
  <c r="S108" i="3"/>
  <c r="S109" i="3"/>
  <c r="S110" i="3"/>
  <c r="S111" i="3"/>
  <c r="S112" i="3"/>
  <c r="S113" i="3"/>
  <c r="S114" i="3"/>
  <c r="S115" i="3"/>
  <c r="S116" i="3"/>
  <c r="S117" i="3"/>
  <c r="S118" i="3"/>
  <c r="S119" i="3"/>
  <c r="S120" i="3"/>
  <c r="S121" i="3"/>
  <c r="S122" i="3"/>
  <c r="S123" i="3"/>
  <c r="S124" i="3"/>
  <c r="S125" i="3"/>
  <c r="S126" i="3"/>
  <c r="S127" i="3"/>
  <c r="S128" i="3"/>
  <c r="S129" i="3"/>
  <c r="S130" i="3"/>
  <c r="S131" i="3"/>
  <c r="S132" i="3"/>
  <c r="S133" i="3"/>
  <c r="S134" i="3"/>
  <c r="S135" i="3"/>
  <c r="S136" i="3"/>
  <c r="S137" i="3"/>
  <c r="S138" i="3"/>
  <c r="S139" i="3"/>
  <c r="S140" i="3"/>
  <c r="S141" i="3"/>
  <c r="S142" i="3"/>
  <c r="S143" i="3"/>
  <c r="S144" i="3"/>
  <c r="S145" i="3"/>
  <c r="S146" i="3"/>
  <c r="S147" i="3"/>
  <c r="S148" i="3"/>
  <c r="S149" i="3"/>
  <c r="S150" i="3"/>
  <c r="S151" i="3"/>
  <c r="S152" i="3"/>
  <c r="S153" i="3"/>
  <c r="S154" i="3"/>
  <c r="S155" i="3"/>
  <c r="S156" i="3"/>
  <c r="S157" i="3"/>
  <c r="S158" i="3"/>
  <c r="S159" i="3"/>
  <c r="S160" i="3"/>
  <c r="S161" i="3"/>
  <c r="S162" i="3"/>
  <c r="S163" i="3"/>
  <c r="S164" i="3"/>
  <c r="S165" i="3"/>
  <c r="S166" i="3"/>
  <c r="S167" i="3"/>
  <c r="S168" i="3"/>
  <c r="S169" i="3"/>
  <c r="S170" i="3"/>
  <c r="S171" i="3"/>
  <c r="S172" i="3"/>
  <c r="S173" i="3"/>
  <c r="S174" i="3"/>
  <c r="S175" i="3"/>
  <c r="S176" i="3"/>
  <c r="S177" i="3"/>
  <c r="S178" i="3"/>
  <c r="S179" i="3"/>
  <c r="S180" i="3"/>
  <c r="S181" i="3"/>
  <c r="S182" i="3"/>
  <c r="S183" i="3"/>
  <c r="S184" i="3"/>
  <c r="S185" i="3"/>
  <c r="S186" i="3"/>
  <c r="S187" i="3"/>
  <c r="S188" i="3"/>
  <c r="S189" i="3"/>
  <c r="S190" i="3"/>
  <c r="S191" i="3"/>
  <c r="S192" i="3"/>
  <c r="S193" i="3"/>
  <c r="S194" i="3"/>
  <c r="S195" i="3"/>
  <c r="S196" i="3"/>
  <c r="S197" i="3"/>
  <c r="S198" i="3"/>
  <c r="S199" i="3"/>
  <c r="S200" i="3"/>
  <c r="S201" i="3"/>
  <c r="S202" i="3"/>
  <c r="S203" i="3"/>
  <c r="S204" i="3"/>
  <c r="S205" i="3"/>
  <c r="S206" i="3"/>
  <c r="S207" i="3"/>
  <c r="S208" i="3"/>
  <c r="S209" i="3"/>
  <c r="S210" i="3"/>
  <c r="S211" i="3"/>
  <c r="S212" i="3"/>
  <c r="S213" i="3"/>
  <c r="S214" i="3"/>
  <c r="S215" i="3"/>
  <c r="S216" i="3"/>
  <c r="S217" i="3"/>
  <c r="S218" i="3"/>
  <c r="S219" i="3"/>
  <c r="S220" i="3"/>
  <c r="S221" i="3"/>
  <c r="S222" i="3"/>
  <c r="S223" i="3"/>
  <c r="S224" i="3"/>
  <c r="S225" i="3"/>
  <c r="S226" i="3"/>
  <c r="S227" i="3"/>
  <c r="S228" i="3"/>
  <c r="S229" i="3"/>
  <c r="S230" i="3"/>
  <c r="S231" i="3"/>
  <c r="S232" i="3"/>
  <c r="S233" i="3"/>
  <c r="S234" i="3"/>
  <c r="S235" i="3"/>
  <c r="S236" i="3"/>
  <c r="S237" i="3"/>
  <c r="S238" i="3"/>
  <c r="S239" i="3"/>
  <c r="S240" i="3"/>
  <c r="S241" i="3"/>
  <c r="S242" i="3"/>
  <c r="S243" i="3"/>
  <c r="S244" i="3"/>
  <c r="S245" i="3"/>
  <c r="S246" i="3"/>
  <c r="S247" i="3"/>
  <c r="S248" i="3"/>
  <c r="S249" i="3"/>
  <c r="S250" i="3"/>
  <c r="S251" i="3"/>
  <c r="S252" i="3"/>
  <c r="S253" i="3"/>
  <c r="S254" i="3"/>
  <c r="S255" i="3"/>
  <c r="S256" i="3"/>
  <c r="S257" i="3"/>
  <c r="S258" i="3"/>
  <c r="S259" i="3"/>
  <c r="S260" i="3"/>
  <c r="S261" i="3"/>
  <c r="S262" i="3"/>
  <c r="S263" i="3"/>
  <c r="S264" i="3"/>
  <c r="S265" i="3"/>
  <c r="S266" i="3"/>
  <c r="S267" i="3"/>
  <c r="S268" i="3"/>
  <c r="S269" i="3"/>
  <c r="S270" i="3"/>
  <c r="S271" i="3"/>
  <c r="S272" i="3"/>
  <c r="S273" i="3"/>
  <c r="S274" i="3"/>
  <c r="S275" i="3"/>
  <c r="S276" i="3"/>
  <c r="S277" i="3"/>
  <c r="S278" i="3"/>
  <c r="S279" i="3"/>
  <c r="S280" i="3"/>
  <c r="S281" i="3"/>
  <c r="S282" i="3"/>
  <c r="S283" i="3"/>
  <c r="S284" i="3"/>
  <c r="S285" i="3"/>
  <c r="S286" i="3"/>
  <c r="S287" i="3"/>
  <c r="S288" i="3"/>
  <c r="S289" i="3"/>
  <c r="S290" i="3"/>
  <c r="S291" i="3"/>
  <c r="S292" i="3"/>
  <c r="S293" i="3"/>
  <c r="S294" i="3"/>
  <c r="S295" i="3"/>
  <c r="S296" i="3"/>
  <c r="S297" i="3"/>
  <c r="S298" i="3"/>
  <c r="S299" i="3"/>
  <c r="S300" i="3"/>
  <c r="S301" i="3"/>
  <c r="S302" i="3"/>
  <c r="S303" i="3"/>
  <c r="S304" i="3"/>
  <c r="H31" i="4" l="1"/>
  <c r="H13" i="4"/>
  <c r="H17" i="4"/>
  <c r="H19" i="4"/>
  <c r="H22" i="4"/>
  <c r="H24" i="4"/>
  <c r="H26" i="4"/>
  <c r="H28" i="4"/>
  <c r="H29" i="4"/>
  <c r="H6" i="4"/>
  <c r="H7" i="4"/>
  <c r="H8" i="4"/>
  <c r="H9" i="4"/>
  <c r="H10" i="4"/>
  <c r="H11" i="4"/>
  <c r="H12" i="4"/>
  <c r="H14" i="4"/>
  <c r="H15" i="4"/>
  <c r="H16" i="4"/>
  <c r="H18" i="4"/>
  <c r="H20" i="4"/>
  <c r="H21" i="4"/>
  <c r="H23" i="4"/>
  <c r="H25" i="4"/>
  <c r="H27" i="4"/>
  <c r="H30" i="4"/>
  <c r="J7" i="2"/>
  <c r="J6" i="2"/>
  <c r="J5" i="2"/>
  <c r="K6" i="1"/>
  <c r="F6" i="1" s="1"/>
  <c r="K5" i="1"/>
  <c r="B9" i="1" s="1"/>
  <c r="K4" i="1"/>
  <c r="J8" i="2"/>
  <c r="J9" i="2"/>
  <c r="B17" i="1" l="1"/>
  <c r="C17" i="1"/>
  <c r="D17" i="1"/>
  <c r="E17" i="1"/>
  <c r="B18" i="1"/>
  <c r="C18" i="1"/>
  <c r="D18" i="1"/>
  <c r="E18" i="1"/>
  <c r="B19" i="1"/>
  <c r="C19" i="1"/>
  <c r="D19" i="1"/>
  <c r="E19" i="1"/>
  <c r="B20" i="1"/>
  <c r="C20" i="1"/>
  <c r="D20" i="1"/>
  <c r="E20" i="1"/>
  <c r="B21" i="1"/>
  <c r="C21" i="1"/>
  <c r="D21" i="1"/>
  <c r="E21" i="1"/>
  <c r="B22" i="1"/>
  <c r="C22" i="1"/>
  <c r="D22" i="1"/>
  <c r="E22" i="1"/>
  <c r="B23" i="1"/>
  <c r="C23" i="1"/>
  <c r="D23" i="1"/>
  <c r="E23" i="1"/>
  <c r="B24" i="1"/>
  <c r="C24" i="1"/>
  <c r="D24" i="1"/>
  <c r="E24" i="1"/>
  <c r="B25" i="1"/>
  <c r="C25" i="1"/>
  <c r="D25" i="1"/>
  <c r="E25" i="1"/>
  <c r="B26" i="1"/>
  <c r="C26" i="1"/>
  <c r="D26" i="1"/>
  <c r="E26" i="1"/>
  <c r="B27" i="1"/>
  <c r="C27" i="1"/>
  <c r="D27" i="1"/>
  <c r="E27" i="1"/>
  <c r="B28" i="1"/>
  <c r="C28" i="1"/>
  <c r="D28" i="1"/>
  <c r="E28" i="1"/>
  <c r="B29" i="1"/>
  <c r="C29" i="1"/>
  <c r="D29" i="1"/>
  <c r="E29" i="1"/>
  <c r="K7" i="1"/>
  <c r="B11" i="1"/>
  <c r="B31" i="1"/>
  <c r="B15" i="1" l="1"/>
</calcChain>
</file>

<file path=xl/sharedStrings.xml><?xml version="1.0" encoding="utf-8"?>
<sst xmlns="http://schemas.openxmlformats.org/spreadsheetml/2006/main" count="173" uniqueCount="113">
  <si>
    <t>Setări – datele angajatorului</t>
  </si>
  <si>
    <t>Apar în antetul și la semnăturile fiecărei adeverințe.</t>
  </si>
  <si>
    <t>Angajator</t>
  </si>
  <si>
    <t>Exemplu Distribuție SRL</t>
  </si>
  <si>
    <t>CUI</t>
  </si>
  <si>
    <t>RO12345678</t>
  </si>
  <si>
    <t>Nr. Reg. Com.</t>
  </si>
  <si>
    <t>J29/1234/2015</t>
  </si>
  <si>
    <t>Sediul</t>
  </si>
  <si>
    <t>Str. Gării nr. 10, Ploiești, jud. Prahova</t>
  </si>
  <si>
    <t>Telefon / e-mail</t>
  </si>
  <si>
    <t>0244 000 000 · hr@exemplu.ro</t>
  </si>
  <si>
    <t>Administrator</t>
  </si>
  <si>
    <t>Dan Ilie</t>
  </si>
  <si>
    <t>Întocmit (resurse umane)</t>
  </si>
  <si>
    <t>Maria Stoica</t>
  </si>
  <si>
    <t>Tipuri de adeverință</t>
  </si>
  <si>
    <t>Adeverință de salariat</t>
  </si>
  <si>
    <t>Adeverință de venit</t>
  </si>
  <si>
    <t>Adeverință de vechime</t>
  </si>
  <si>
    <t>Adeverință pentru medicul de familie</t>
  </si>
  <si>
    <t>Scopuri frecvente</t>
  </si>
  <si>
    <t>bancă (credit / card)</t>
  </si>
  <si>
    <t>medicul de familie</t>
  </si>
  <si>
    <t>grădiniță / școală</t>
  </si>
  <si>
    <t>ambasadă (viză)</t>
  </si>
  <si>
    <t>primărie / ANAF</t>
  </si>
  <si>
    <t>noul angajator</t>
  </si>
  <si>
    <t>alte instituții</t>
  </si>
  <si>
    <t>Angajați</t>
  </si>
  <si>
    <t>Datele din contractul de muncă și din registrul general de evidență a salariaților, folosite în adeverințe.</t>
  </si>
  <si>
    <t>Marcă</t>
  </si>
  <si>
    <t>Nume și prenume</t>
  </si>
  <si>
    <t>CNP</t>
  </si>
  <si>
    <t>Domiciliul</t>
  </si>
  <si>
    <t>Funcția</t>
  </si>
  <si>
    <t>Cod COR</t>
  </si>
  <si>
    <t>Nr. și data CIM</t>
  </si>
  <si>
    <t>Data angajării</t>
  </si>
  <si>
    <t>Durata contractului</t>
  </si>
  <si>
    <t>Determinată – până la</t>
  </si>
  <si>
    <t>Normă (ore/zi)</t>
  </si>
  <si>
    <t>Salariu de bază brut</t>
  </si>
  <si>
    <t>Perioadă de probă până la</t>
  </si>
  <si>
    <t>În preaviz</t>
  </si>
  <si>
    <t>CIM suspendat</t>
  </si>
  <si>
    <t>Popriri / rețineri</t>
  </si>
  <si>
    <t>Data încetării</t>
  </si>
  <si>
    <t>Verificare</t>
  </si>
  <si>
    <t>M001</t>
  </si>
  <si>
    <t>Ioana Popescu</t>
  </si>
  <si>
    <t>2900315290014</t>
  </si>
  <si>
    <t>Str. Mihai Bravu nr. 12, Ploiești, jud. Prahova</t>
  </si>
  <si>
    <t>Contabil</t>
  </si>
  <si>
    <t>331302</t>
  </si>
  <si>
    <t>12/03.02.2020</t>
  </si>
  <si>
    <t>Nedeterminată</t>
  </si>
  <si>
    <t>Nu</t>
  </si>
  <si>
    <t>M002</t>
  </si>
  <si>
    <t>Andrei Toma</t>
  </si>
  <si>
    <t>1880711290023</t>
  </si>
  <si>
    <t>Str. Rudului nr. 5, Ploiești, jud. Prahova</t>
  </si>
  <si>
    <t>Șofer autocamion</t>
  </si>
  <si>
    <t>833201</t>
  </si>
  <si>
    <t>21/10.05.2022</t>
  </si>
  <si>
    <t>poprire de 500 lei/lună, în baza titlului executoriu nr. 412/2025</t>
  </si>
  <si>
    <t>M003</t>
  </si>
  <si>
    <t>Mihai Dobre</t>
  </si>
  <si>
    <t>1851103290036</t>
  </si>
  <si>
    <t>Bd. Republicii nr. 40, Ploiești, jud. Prahova</t>
  </si>
  <si>
    <t>Agent de vânzări</t>
  </si>
  <si>
    <t>332203</t>
  </si>
  <si>
    <t>7/01.09.2018</t>
  </si>
  <si>
    <t>M004</t>
  </si>
  <si>
    <t>Elena Ilie</t>
  </si>
  <si>
    <t>2991204290041</t>
  </si>
  <si>
    <t>Str. Găgeni nr. 88, Ploiești, jud. Prahova</t>
  </si>
  <si>
    <t>34/28.08.2026</t>
  </si>
  <si>
    <t>Determinată</t>
  </si>
  <si>
    <t>Venituri lunare</t>
  </si>
  <si>
    <t>Salariul brut, salariul net și reținerile din fiecare lună, din statul de plată. Se folosesc la adeverința de venit.</t>
  </si>
  <si>
    <t>Nume (automat)</t>
  </si>
  <si>
    <t>Luna</t>
  </si>
  <si>
    <t>Salariu brut</t>
  </si>
  <si>
    <t>Salariu net</t>
  </si>
  <si>
    <t>Rețineri (popriri, avansuri)</t>
  </si>
  <si>
    <t>Registrul adeverințelor eliberate</t>
  </si>
  <si>
    <t>Un rând pentru fiecare adeverință: numărul, data, salariatul, tipul și scopul. Alege apoi numărul în foaia Adeverință și printeaz-o.</t>
  </si>
  <si>
    <t>Nr.</t>
  </si>
  <si>
    <t>Data</t>
  </si>
  <si>
    <t>Tipul adeverinței</t>
  </si>
  <si>
    <t>Pentru a-i servi la</t>
  </si>
  <si>
    <t>Nr. luni (venit)</t>
  </si>
  <si>
    <t>Eliberată</t>
  </si>
  <si>
    <t>101</t>
  </si>
  <si>
    <t>Banca Exemplu, pentru un credit de nevoi personale</t>
  </si>
  <si>
    <t>Da</t>
  </si>
  <si>
    <t>102</t>
  </si>
  <si>
    <t>grădinița copilului</t>
  </si>
  <si>
    <t>103</t>
  </si>
  <si>
    <t>104</t>
  </si>
  <si>
    <t>105</t>
  </si>
  <si>
    <t>bancă – card de credit</t>
  </si>
  <si>
    <t>Alege nr.:</t>
  </si>
  <si>
    <t>← nu se printează</t>
  </si>
  <si>
    <t>ADEVERINȚĂ</t>
  </si>
  <si>
    <t>Administrator,</t>
  </si>
  <si>
    <t>Întocmit,</t>
  </si>
  <si>
    <t>Semnătura și ștampila ......................</t>
  </si>
  <si>
    <t>Semnătura ......................</t>
  </si>
  <si>
    <t>© 2026 Ray Moreno – modelexcel.ro</t>
  </si>
  <si>
    <t>Model gratuit: îl poți folosi și adapta în activitatea ta. Nu este permisă revânzarea lui sau publicarea pe alte site-uri.</t>
  </si>
  <si>
    <t>Instrucțiuni și alte modele: modelexcel.ro/model-adeverinta-de-salariat-excel/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</si>
</sst>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8]mmmm\ yyyy"/>
  </numFmts>
  <fonts count="16" x14ac:knownFonts="1">
    <font>
      <sz val="11"/>
      <color theme="1"/>
      <name val="Aptos Narrow"/>
      <family val="2"/>
      <scheme val="minor"/>
    </font>
    <font>
      <sz val="11"/>
      <color theme="1"/>
      <name val="Calibri"/>
      <family val="2"/>
    </font>
    <font>
      <sz val="10"/>
      <color theme="1"/>
      <name val="Calibri"/>
      <family val="2"/>
    </font>
    <font>
      <b/>
      <sz val="16"/>
      <color rgb="FF7B1FA2"/>
      <name val="Calibri"/>
      <family val="2"/>
    </font>
    <font>
      <i/>
      <sz val="10"/>
      <color rgb="FF5D6B64"/>
      <name val="Calibri"/>
      <family val="2"/>
    </font>
    <font>
      <b/>
      <sz val="10"/>
      <color theme="1"/>
      <name val="Calibri"/>
      <family val="2"/>
    </font>
    <font>
      <b/>
      <sz val="10"/>
      <color rgb="FFFFFFFF"/>
      <name val="Calibri"/>
      <family val="2"/>
    </font>
    <font>
      <sz val="10"/>
      <color rgb="FFB4322A"/>
      <name val="Calibri"/>
      <family val="2"/>
    </font>
    <font>
      <b/>
      <sz val="12"/>
      <color theme="1"/>
      <name val="Calibri"/>
      <family val="2"/>
    </font>
    <font>
      <sz val="10"/>
      <color rgb="FFFFFFFF"/>
      <name val="Calibri"/>
      <family val="2"/>
    </font>
    <font>
      <sz val="10"/>
      <color rgb="FF5D6B64"/>
      <name val="Calibri"/>
      <family val="2"/>
    </font>
    <font>
      <b/>
      <sz val="20"/>
      <color rgb="FF7B1FA2"/>
      <name val="Calibri"/>
      <family val="2"/>
    </font>
    <font>
      <b/>
      <sz val="9"/>
      <color rgb="FF6D6D6D"/>
      <name val="Calibri"/>
      <family val="2"/>
    </font>
    <font>
      <i/>
      <sz val="9"/>
      <color rgb="FF6D6D6D"/>
      <name val="Calibri"/>
      <family val="2"/>
    </font>
    <font>
      <u/>
      <sz val="11"/>
      <color theme="10"/>
      <name val="Aptos Narrow"/>
      <family val="2"/>
      <scheme val="minor"/>
    </font>
    <font>
      <u/>
      <sz val="9"/>
      <color theme="10"/>
      <name val="Aptos Narrow"/>
      <family val="2"/>
      <scheme val="minor"/>
    </font>
  </fonts>
  <fills count="6">
    <fill>
      <patternFill patternType="none"/>
    </fill>
    <fill>
      <patternFill patternType="gray125"/>
    </fill>
    <fill>
      <patternFill patternType="solid">
        <fgColor rgb="FFFCF8FD"/>
        <bgColor indexed="64"/>
      </patternFill>
    </fill>
    <fill>
      <patternFill patternType="solid">
        <fgColor rgb="FF7B1FA2"/>
        <bgColor indexed="64"/>
      </patternFill>
    </fill>
    <fill>
      <patternFill patternType="solid">
        <fgColor rgb="FFF2F2F2"/>
        <bgColor indexed="64"/>
      </patternFill>
    </fill>
    <fill>
      <patternFill patternType="solid">
        <fgColor rgb="FFF3E8F5"/>
        <bgColor indexed="64"/>
      </patternFill>
    </fill>
  </fills>
  <borders count="2">
    <border>
      <left/>
      <right/>
      <top/>
      <bottom/>
      <diagonal/>
    </border>
    <border>
      <left style="thin">
        <color rgb="FFDBD3DC"/>
      </left>
      <right style="thin">
        <color rgb="FFDBD3DC"/>
      </right>
      <top style="thin">
        <color rgb="FFDBD3DC"/>
      </top>
      <bottom style="thin">
        <color rgb="FFDBD3DC"/>
      </bottom>
      <diagonal/>
    </border>
  </borders>
  <cellStyleXfs count="2">
    <xf numFmtId="0" fontId="0" fillId="0" borderId="0"/>
    <xf numFmtId="0" fontId="14" fillId="0" borderId="0" applyNumberFormat="0" applyFill="0" applyBorder="0" applyAlignment="0" applyProtection="0"/>
  </cellStyleXfs>
  <cellXfs count="38">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5" fillId="0" borderId="1" xfId="0" applyFont="1" applyBorder="1"/>
    <xf numFmtId="0" fontId="2" fillId="2" borderId="1" xfId="0" applyFont="1" applyFill="1" applyBorder="1"/>
    <xf numFmtId="0" fontId="6" fillId="3" borderId="1" xfId="0" applyFont="1" applyFill="1" applyBorder="1" applyAlignment="1">
      <alignment horizontal="center" vertical="center" wrapText="1"/>
    </xf>
    <xf numFmtId="0" fontId="2" fillId="0" borderId="1" xfId="0" applyFont="1" applyBorder="1"/>
    <xf numFmtId="4" fontId="2" fillId="0" borderId="0" xfId="0" applyNumberFormat="1" applyFont="1"/>
    <xf numFmtId="49" fontId="2" fillId="2" borderId="1" xfId="0" applyNumberFormat="1" applyFont="1" applyFill="1" applyBorder="1" applyAlignment="1">
      <alignment horizontal="center" vertical="top"/>
    </xf>
    <xf numFmtId="0" fontId="5" fillId="2" borderId="1" xfId="0" applyFont="1" applyFill="1" applyBorder="1" applyAlignment="1">
      <alignment vertical="top"/>
    </xf>
    <xf numFmtId="0" fontId="2" fillId="2" borderId="1" xfId="0" applyFont="1" applyFill="1" applyBorder="1" applyAlignment="1">
      <alignment vertical="top" wrapText="1"/>
    </xf>
    <xf numFmtId="0" fontId="2" fillId="2" borderId="1" xfId="0" applyFont="1" applyFill="1" applyBorder="1" applyAlignment="1">
      <alignment vertical="top"/>
    </xf>
    <xf numFmtId="49" fontId="2" fillId="2" borderId="1" xfId="0" applyNumberFormat="1" applyFont="1" applyFill="1" applyBorder="1" applyAlignment="1">
      <alignment vertical="top"/>
    </xf>
    <xf numFmtId="14" fontId="2" fillId="2" borderId="1" xfId="0" applyNumberFormat="1" applyFont="1" applyFill="1" applyBorder="1" applyAlignment="1">
      <alignment horizontal="center" vertical="top"/>
    </xf>
    <xf numFmtId="0" fontId="2" fillId="2" borderId="1" xfId="0" applyFont="1" applyFill="1" applyBorder="1" applyAlignment="1">
      <alignment horizontal="center" vertical="top"/>
    </xf>
    <xf numFmtId="4" fontId="2" fillId="2" borderId="1" xfId="0" applyNumberFormat="1" applyFont="1" applyFill="1" applyBorder="1" applyAlignment="1">
      <alignment vertical="top"/>
    </xf>
    <xf numFmtId="0" fontId="7" fillId="0" borderId="1" xfId="0" applyFont="1" applyBorder="1" applyAlignment="1">
      <alignment vertical="top" wrapText="1"/>
    </xf>
    <xf numFmtId="49" fontId="2" fillId="2" borderId="1" xfId="0" applyNumberFormat="1" applyFont="1" applyFill="1" applyBorder="1" applyAlignment="1">
      <alignment horizontal="center"/>
    </xf>
    <xf numFmtId="0" fontId="2" fillId="4" borderId="1" xfId="0" applyFont="1" applyFill="1" applyBorder="1"/>
    <xf numFmtId="164" fontId="2" fillId="2" borderId="1" xfId="0" applyNumberFormat="1" applyFont="1" applyFill="1" applyBorder="1" applyAlignment="1">
      <alignment horizontal="center"/>
    </xf>
    <xf numFmtId="4" fontId="2" fillId="2" borderId="1" xfId="0" applyNumberFormat="1" applyFont="1" applyFill="1" applyBorder="1"/>
    <xf numFmtId="0" fontId="7" fillId="0" borderId="1" xfId="0" applyFont="1" applyBorder="1"/>
    <xf numFmtId="0" fontId="2" fillId="4" borderId="1" xfId="0" applyFont="1" applyFill="1" applyBorder="1" applyAlignment="1">
      <alignment vertical="top"/>
    </xf>
    <xf numFmtId="49" fontId="8" fillId="5" borderId="0" xfId="0" applyNumberFormat="1" applyFont="1" applyFill="1" applyAlignment="1">
      <alignment horizontal="center"/>
    </xf>
    <xf numFmtId="0" fontId="9" fillId="0" borderId="0" xfId="0" applyFont="1"/>
    <xf numFmtId="0" fontId="8" fillId="0" borderId="0" xfId="0" applyFont="1"/>
    <xf numFmtId="0" fontId="10" fillId="0" borderId="0" xfId="0" applyFont="1"/>
    <xf numFmtId="164" fontId="2" fillId="0" borderId="0" xfId="0" applyNumberFormat="1" applyFont="1" applyAlignment="1">
      <alignment horizontal="left"/>
    </xf>
    <xf numFmtId="0" fontId="11" fillId="0" borderId="0" xfId="0" applyFont="1" applyAlignment="1">
      <alignment horizontal="center"/>
    </xf>
    <xf numFmtId="0" fontId="2" fillId="0" borderId="0" xfId="0" applyFont="1" applyAlignment="1">
      <alignment horizontal="center"/>
    </xf>
    <xf numFmtId="0" fontId="4" fillId="0" borderId="0" xfId="0" applyFont="1" applyAlignment="1">
      <alignment horizontal="center"/>
    </xf>
    <xf numFmtId="0" fontId="1" fillId="0" borderId="0" xfId="0" applyFont="1" applyAlignment="1">
      <alignment vertical="top" wrapText="1"/>
    </xf>
    <xf numFmtId="0" fontId="2" fillId="0" borderId="0" xfId="0" applyFont="1" applyAlignment="1">
      <alignment vertical="top" wrapText="1"/>
    </xf>
    <xf numFmtId="0" fontId="12" fillId="0" borderId="0" xfId="0" applyFont="1" applyAlignment="1">
      <alignment horizontal="left"/>
    </xf>
    <xf numFmtId="0" fontId="13" fillId="0" borderId="0" xfId="0" applyFont="1" applyAlignment="1">
      <alignment horizontal="left"/>
    </xf>
    <xf numFmtId="0" fontId="15" fillId="0" borderId="0" xfId="1" applyFont="1" applyAlignment="1">
      <alignment horizontal="left"/>
    </xf>
  </cellXfs>
  <cellStyles count="2">
    <cellStyle name="Hipervínculo" xfId="1" builtinId="8"/>
    <cellStyle name="Normal" xfId="0" builtinId="0"/>
  </cellStyles>
  <dxfs count="3">
    <dxf>
      <fill>
        <patternFill>
          <bgColor rgb="FFFFC7CE"/>
        </patternFill>
      </fill>
    </dxf>
    <dxf>
      <border>
        <left style="thin">
          <color rgb="FFDBD3DC"/>
        </left>
        <right style="thin">
          <color rgb="FFDBD3DC"/>
        </right>
        <top style="thin">
          <color rgb="FFDBD3DC"/>
        </top>
        <bottom style="thin">
          <color rgb="FFDBD3DC"/>
        </bottom>
      </border>
    </dxf>
    <dxf>
      <font>
        <b/>
        <i val="0"/>
        <color rgb="FFFFFFFF"/>
      </font>
      <fill>
        <patternFill>
          <bgColor rgb="FF7B1FA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hyperlink" Target="https://modelexcel.ro/model-adeverinta-de-salariat-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AC767-7261-4187-BB8A-0BADC5A04AF5}">
  <sheetPr>
    <pageSetUpPr fitToPage="1"/>
  </sheetPr>
  <dimension ref="B1:ZZ1000"/>
  <sheetViews>
    <sheetView showGridLines="0" tabSelected="1" workbookViewId="0"/>
  </sheetViews>
  <sheetFormatPr baseColWidth="10" defaultRowHeight="12.75" x14ac:dyDescent="0.2"/>
  <cols>
    <col min="1" max="1" width="2.7109375" style="1" customWidth="1"/>
    <col min="2" max="2" width="16.7109375" style="1" customWidth="1"/>
    <col min="3" max="5" width="15.7109375" style="1" customWidth="1"/>
    <col min="6" max="8" width="13.7109375" style="1" customWidth="1"/>
    <col min="9" max="9" width="3.7109375" style="1" customWidth="1"/>
    <col min="10" max="10" width="16.7109375" style="1" customWidth="1"/>
    <col min="11" max="11" width="12.7109375" style="1" customWidth="1"/>
    <col min="12" max="16384" width="11.42578125" style="1"/>
  </cols>
  <sheetData>
    <row r="1" spans="2:11" ht="15.75" x14ac:dyDescent="0.25">
      <c r="B1" s="27" t="str">
        <f>Firma</f>
        <v>Exemplu Distribuție SRL</v>
      </c>
      <c r="J1" s="4" t="s">
        <v>103</v>
      </c>
      <c r="K1" s="25" t="s">
        <v>94</v>
      </c>
    </row>
    <row r="2" spans="2:11" x14ac:dyDescent="0.2">
      <c r="B2" s="28" t="str">
        <f>"CUI "&amp;CUI&amp;" · "&amp;RegCom</f>
        <v>CUI RO12345678 · J29/1234/2015</v>
      </c>
      <c r="J2" s="3" t="s">
        <v>104</v>
      </c>
    </row>
    <row r="3" spans="2:11" x14ac:dyDescent="0.2">
      <c r="B3" s="28" t="str">
        <f>Sediu</f>
        <v>Str. Gării nr. 10, Ploiești, jud. Prahova</v>
      </c>
      <c r="K3" s="26">
        <f>IFERROR(MATCH(K1,'Registru adeverințe'!$B$5:$B$1004,0),0)</f>
        <v>1</v>
      </c>
    </row>
    <row r="4" spans="2:11" x14ac:dyDescent="0.2">
      <c r="B4" s="28" t="str">
        <f>Contact</f>
        <v>0244 000 000 · hr@exemplu.ro</v>
      </c>
      <c r="K4" s="26">
        <f>IF(K3=0,0,IFERROR(MATCH(INDEX('Registru adeverințe'!$D$5:$D$1004,K3),AnMarca,0),0))</f>
        <v>1</v>
      </c>
    </row>
    <row r="5" spans="2:11" x14ac:dyDescent="0.2">
      <c r="K5" s="26" t="str">
        <f>IF(RA=0,"",INDEX('Registru adeverințe'!$F$5:$F$1004,RA))</f>
        <v>Adeverință de venit</v>
      </c>
    </row>
    <row r="6" spans="2:11" x14ac:dyDescent="0.2">
      <c r="F6" s="4" t="str">
        <f>IF(RA=0,"Adeverința nu există în registru","Nr. "&amp;K1&amp;" din "&amp;RIGHT("0"&amp;DAY(DataA),2)&amp;"."&amp;RIGHT("0"&amp;MONTH(DataA),2)&amp;"."&amp;YEAR(DataA))</f>
        <v>Nr. 101 din 14.10.2026</v>
      </c>
      <c r="K6" s="26">
        <f>IF(RA=0,0,INDEX('Registru adeverințe'!$C$5:$C$1004,RA))</f>
        <v>46309</v>
      </c>
    </row>
    <row r="7" spans="2:11" x14ac:dyDescent="0.2">
      <c r="K7" s="26">
        <f>IF(RE=0,0,IF(ISNUMBER(INDEX(AnInc,RE)),INDEX(AnInc,RE),K6))</f>
        <v>46309</v>
      </c>
    </row>
    <row r="8" spans="2:11" ht="26.25" x14ac:dyDescent="0.4">
      <c r="B8" s="30" t="s">
        <v>105</v>
      </c>
      <c r="C8" s="31"/>
      <c r="D8" s="31"/>
      <c r="E8" s="31"/>
      <c r="F8" s="31"/>
      <c r="G8" s="31"/>
      <c r="H8" s="31"/>
    </row>
    <row r="9" spans="2:11" x14ac:dyDescent="0.2">
      <c r="B9" s="32" t="str">
        <f>IF(RA=0,"","("&amp;LOWER(SUBSTITUTE(TipA,"Adeverință ",""))&amp;")")</f>
        <v>(de venit)</v>
      </c>
      <c r="C9" s="31"/>
      <c r="D9" s="31"/>
      <c r="E9" s="31"/>
      <c r="F9" s="31"/>
      <c r="G9" s="31"/>
      <c r="H9" s="31"/>
    </row>
    <row r="11" spans="2:11" ht="21" customHeight="1" x14ac:dyDescent="0.2">
      <c r="B11" s="33" t="str">
        <f>IF(OR(RA=0,RE=0),"","Prin prezenta se adeverește că dl./dna. "&amp;INDEX(AnNume,RE)&amp;", CNP "&amp;INDEX(AnCNP,RE)&amp;", domiciliat(ă) în "&amp;INDEX(AnDom,RE)&amp;", "&amp;IF(ISNUMBER(INDEX(AnInc,RE)),"a fost angajat(ă) al(a) "&amp;Firma&amp;" în perioada "&amp;RIGHT("0"&amp;DAY(INDEX(AnAng,RE)),2)&amp;"."&amp;RIGHT("0"&amp;MONTH(INDEX(AnAng,RE)),2)&amp;"."&amp;YEAR(INDEX(AnAng,RE))&amp;" – "&amp;RIGHT("0"&amp;DAY(INDEX(AnInc,RE)),2)&amp;"."&amp;RIGHT("0"&amp;MONTH(INDEX(AnInc,RE)),2)&amp;"."&amp;YEAR(INDEX(AnInc,RE))&amp;", ","este angajat(ă) al(a) "&amp;Firma&amp;" din data de "&amp;RIGHT("0"&amp;DAY(INDEX(AnAng,RE)),2)&amp;"."&amp;RIGHT("0"&amp;MONTH(INDEX(AnAng,RE)),2)&amp;"."&amp;YEAR(INDEX(AnAng,RE))&amp;", ")&amp;"cu contractul individual de muncă nr. "&amp;INDEX(AnCIM,RE)&amp;", pe durată "&amp;IF(INDEX(AnTip,RE)="Determinată","determinată, până la "&amp;RIGHT("0"&amp;DAY(INDEX(AnPana,RE)),2)&amp;"."&amp;RIGHT("0"&amp;MONTH(INDEX(AnPana,RE)),2)&amp;"."&amp;YEAR(INDEX(AnPana,RE)),"nedeterminată")&amp;", cu "&amp;IF(N(INDEX(AnNorma,RE))&gt;=8,"normă întreagă (8 ore/zi)","timp parțial ("&amp;INDEX(AnNorma,RE)&amp;" ore/zi)")&amp;", în funcția de "&amp;INDEX(AnFunc,RE)&amp;" (cod COR "&amp;INDEX(AnCOR,RE)&amp;").")</f>
        <v>Prin prezenta se adeverește că dl./dna. Ioana Popescu, CNP 2900315290014, domiciliat(ă) în Str. Mihai Bravu nr. 12, Ploiești, jud. Prahova, este angajat(ă) al(a) Exemplu Distribuție SRL din data de 03.02.2020, cu contractul individual de muncă nr. 12/03.02.2020, pe durată nedeterminată, cu normă întreagă (8 ore/zi), în funcția de Contabil (cod COR 331302).</v>
      </c>
      <c r="C11" s="34"/>
      <c r="D11" s="34"/>
      <c r="E11" s="34"/>
      <c r="F11" s="34"/>
      <c r="G11" s="34"/>
      <c r="H11" s="34"/>
    </row>
    <row r="12" spans="2:11" ht="21" customHeight="1" x14ac:dyDescent="0.2">
      <c r="B12" s="34"/>
      <c r="C12" s="34"/>
      <c r="D12" s="34"/>
      <c r="E12" s="34"/>
      <c r="F12" s="34"/>
      <c r="G12" s="34"/>
      <c r="H12" s="34"/>
    </row>
    <row r="13" spans="2:11" ht="21" customHeight="1" x14ac:dyDescent="0.2">
      <c r="B13" s="34"/>
      <c r="C13" s="34"/>
      <c r="D13" s="34"/>
      <c r="E13" s="34"/>
      <c r="F13" s="34"/>
      <c r="G13" s="34"/>
      <c r="H13" s="34"/>
    </row>
    <row r="14" spans="2:11" ht="21" customHeight="1" x14ac:dyDescent="0.2">
      <c r="B14" s="34"/>
      <c r="C14" s="34"/>
      <c r="D14" s="34"/>
      <c r="E14" s="34"/>
      <c r="F14" s="34"/>
      <c r="G14" s="34"/>
      <c r="H14" s="34"/>
    </row>
    <row r="15" spans="2:11" ht="21" customHeight="1" x14ac:dyDescent="0.2">
      <c r="B15" s="33" t="str">
        <f>IF(OR(RA=0,RE=0),"",IF(TipA="Adeverință de salariat","Salariul de bază brut lunar este de "&amp;FIXED(INDEX(AnBrut,RE),2)&amp;" lei. "&amp;IF(AND(ISNUMBER(INDEX(AnProba,RE)),INDEX(AnProba,RE)&gt;=DataA),"Salariatul se află în perioada de probă, până la "&amp;RIGHT("0"&amp;DAY(INDEX(AnProba,RE)),2)&amp;"."&amp;RIGHT("0"&amp;MONTH(INDEX(AnProba,RE)),2)&amp;"."&amp;YEAR(INDEX(AnProba,RE))&amp;". ","")&amp;IF(INDEX(AnPreaviz,RE)="Da","Salariatul se află în perioada de preaviz. ","Salariatul nu se află în perioada de preaviz. ")&amp;IF(INDEX(AnSusp,RE)="Da","Contractul individual de muncă este suspendat.","Contractul individual de muncă nu este suspendat."),IF(TipA="Adeverință de venit","Veniturile salariale realizate în ultimele "&amp;INDEX('Registru adeverințe'!$H$5:$H$1004,RA)&amp;" luni sunt prezentate în tabelul de mai jos. Media lunară a salariului net este de "&amp;FIXED(IFERROR(AVERAGEIF($D$18:$D$29,"&gt;0"),0),2)&amp;" lei. "&amp;IF(INDEX(AnPopriri,RE)="","Asupra salariului nu există popriri sau alte rețineri.","Asupra salariului există următoarele rețineri: "&amp;INDEX(AnPopriri,RE)&amp;"."),IF(TipA="Adeverință de vechime","Vechimea la angajatorul nostru este de "&amp;DATEDIF(INDEX(AnAng,RE),SfarsitA+1,"y")&amp;" ani, "&amp;DATEDIF(INDEX(AnAng,RE),SfarsitA+1,"ym")&amp;" luni și "&amp;DATEDIF(INDEX(AnAng,RE),SfarsitA+1,"md")&amp;" zile ("&amp;RIGHT("0"&amp;DAY(INDEX(AnAng,RE)),2)&amp;"."&amp;RIGHT("0"&amp;MONTH(INDEX(AnAng,RE)),2)&amp;"."&amp;YEAR(INDEX(AnAng,RE))&amp;" – "&amp;RIGHT("0"&amp;DAY(SfarsitA),2)&amp;"."&amp;RIGHT("0"&amp;MONTH(SfarsitA),2)&amp;"."&amp;YEAR(SfarsitA)&amp;"), în funcția de "&amp;INDEX(AnFunc,RE)&amp;". Datele corespund înregistrărilor din registrul general de evidență a salariaților.","Salariatul este asigurat în sistemul de asigurări sociale de sănătate. Contribuția de asigurări sociale de sănătate (CASS) se reține din salariu și se virează lunar, conform legii."))))</f>
        <v>Veniturile salariale realizate în ultimele 6 luni sunt prezentate în tabelul de mai jos. Media lunară a salariului net este de 3.899,67 lei. Asupra salariului nu există popriri sau alte rețineri.</v>
      </c>
      <c r="C15" s="34"/>
      <c r="D15" s="34"/>
      <c r="E15" s="34"/>
      <c r="F15" s="34"/>
      <c r="G15" s="34"/>
      <c r="H15" s="34"/>
    </row>
    <row r="16" spans="2:11" ht="21" customHeight="1" x14ac:dyDescent="0.2">
      <c r="B16" s="34"/>
      <c r="C16" s="34"/>
      <c r="D16" s="34"/>
      <c r="E16" s="34"/>
      <c r="F16" s="34"/>
      <c r="G16" s="34"/>
      <c r="H16" s="34"/>
    </row>
    <row r="17" spans="2:8" x14ac:dyDescent="0.2">
      <c r="B17" s="1" t="str">
        <f>IF(TipA="Adeverință de venit","Luna","")</f>
        <v>Luna</v>
      </c>
      <c r="C17" s="1" t="str">
        <f>IF(TipA="Adeverință de venit","Salariu brut","")</f>
        <v>Salariu brut</v>
      </c>
      <c r="D17" s="1" t="str">
        <f>IF(TipA="Adeverință de venit","Salariu net","")</f>
        <v>Salariu net</v>
      </c>
      <c r="E17" s="1" t="str">
        <f>IF(TipA="Adeverință de venit","Rețineri","")</f>
        <v>Rețineri</v>
      </c>
    </row>
    <row r="18" spans="2:8" x14ac:dyDescent="0.2">
      <c r="B18" s="29">
        <f>IF(AND(TipA="Adeverință de venit",RE&gt;0,1&lt;=N(INDEX('Registru adeverințe'!$H$5:$H$1004,RA))),EDATE(DATE(YEAR(DataA),MONTH(DataA),1),-1),"")</f>
        <v>46266</v>
      </c>
      <c r="C18" s="9">
        <f>IF(AND(TipA="Adeverință de venit",RE&gt;0,1&lt;=N(INDEX('Registru adeverințe'!$H$5:$H$1004,RA))),SUMIFS(VeBrut,VeMarca,INDEX(AnMarca,RE),VeLuna,EDATE(DATE(YEAR(DataA),MONTH(DataA),1),-1)),"")</f>
        <v>6500</v>
      </c>
      <c r="D18" s="9">
        <f>IF(AND(TipA="Adeverință de venit",RE&gt;0,1&lt;=N(INDEX('Registru adeverințe'!$H$5:$H$1004,RA))),SUMIFS(VeNet,VeMarca,INDEX(AnMarca,RE),VeLuna,EDATE(DATE(YEAR(DataA),MONTH(DataA),1),-1)),"")</f>
        <v>3802</v>
      </c>
      <c r="E18" s="9">
        <f>IF(AND(TipA="Adeverință de venit",RE&gt;0,1&lt;=N(INDEX('Registru adeverințe'!$H$5:$H$1004,RA))),SUMIFS(VeRet,VeMarca,INDEX(AnMarca,RE),VeLuna,EDATE(DATE(YEAR(DataA),MONTH(DataA),1),-1)),"")</f>
        <v>0</v>
      </c>
    </row>
    <row r="19" spans="2:8" x14ac:dyDescent="0.2">
      <c r="B19" s="29">
        <f>IF(AND(TipA="Adeverință de venit",RE&gt;0,2&lt;=N(INDEX('Registru adeverințe'!$H$5:$H$1004,RA))),EDATE(DATE(YEAR(DataA),MONTH(DataA),1),-2),"")</f>
        <v>46235</v>
      </c>
      <c r="C19" s="9">
        <f>IF(AND(TipA="Adeverință de venit",RE&gt;0,2&lt;=N(INDEX('Registru adeverințe'!$H$5:$H$1004,RA))),SUMIFS(VeBrut,VeMarca,INDEX(AnMarca,RE),VeLuna,EDATE(DATE(YEAR(DataA),MONTH(DataA),1),-2)),"")</f>
        <v>6500</v>
      </c>
      <c r="D19" s="9">
        <f>IF(AND(TipA="Adeverință de venit",RE&gt;0,2&lt;=N(INDEX('Registru adeverințe'!$H$5:$H$1004,RA))),SUMIFS(VeNet,VeMarca,INDEX(AnMarca,RE),VeLuna,EDATE(DATE(YEAR(DataA),MONTH(DataA),1),-2)),"")</f>
        <v>3802</v>
      </c>
      <c r="E19" s="9">
        <f>IF(AND(TipA="Adeverință de venit",RE&gt;0,2&lt;=N(INDEX('Registru adeverințe'!$H$5:$H$1004,RA))),SUMIFS(VeRet,VeMarca,INDEX(AnMarca,RE),VeLuna,EDATE(DATE(YEAR(DataA),MONTH(DataA),1),-2)),"")</f>
        <v>0</v>
      </c>
    </row>
    <row r="20" spans="2:8" x14ac:dyDescent="0.2">
      <c r="B20" s="29">
        <f>IF(AND(TipA="Adeverință de venit",RE&gt;0,3&lt;=N(INDEX('Registru adeverințe'!$H$5:$H$1004,RA))),EDATE(DATE(YEAR(DataA),MONTH(DataA),1),-3),"")</f>
        <v>46204</v>
      </c>
      <c r="C20" s="9">
        <f>IF(AND(TipA="Adeverință de venit",RE&gt;0,3&lt;=N(INDEX('Registru adeverințe'!$H$5:$H$1004,RA))),SUMIFS(VeBrut,VeMarca,INDEX(AnMarca,RE),VeLuna,EDATE(DATE(YEAR(DataA),MONTH(DataA),1),-3)),"")</f>
        <v>6500</v>
      </c>
      <c r="D20" s="9">
        <f>IF(AND(TipA="Adeverință de venit",RE&gt;0,3&lt;=N(INDEX('Registru adeverințe'!$H$5:$H$1004,RA))),SUMIFS(VeNet,VeMarca,INDEX(AnMarca,RE),VeLuna,EDATE(DATE(YEAR(DataA),MONTH(DataA),1),-3)),"")</f>
        <v>3802</v>
      </c>
      <c r="E20" s="9">
        <f>IF(AND(TipA="Adeverință de venit",RE&gt;0,3&lt;=N(INDEX('Registru adeverințe'!$H$5:$H$1004,RA))),SUMIFS(VeRet,VeMarca,INDEX(AnMarca,RE),VeLuna,EDATE(DATE(YEAR(DataA),MONTH(DataA),1),-3)),"")</f>
        <v>0</v>
      </c>
    </row>
    <row r="21" spans="2:8" x14ac:dyDescent="0.2">
      <c r="B21" s="29">
        <f>IF(AND(TipA="Adeverință de venit",RE&gt;0,4&lt;=N(INDEX('Registru adeverințe'!$H$5:$H$1004,RA))),EDATE(DATE(YEAR(DataA),MONTH(DataA),1),-4),"")</f>
        <v>46174</v>
      </c>
      <c r="C21" s="9">
        <f>IF(AND(TipA="Adeverință de venit",RE&gt;0,4&lt;=N(INDEX('Registru adeverințe'!$H$5:$H$1004,RA))),SUMIFS(VeBrut,VeMarca,INDEX(AnMarca,RE),VeLuna,EDATE(DATE(YEAR(DataA),MONTH(DataA),1),-4)),"")</f>
        <v>7500</v>
      </c>
      <c r="D21" s="9">
        <f>IF(AND(TipA="Adeverință de venit",RE&gt;0,4&lt;=N(INDEX('Registru adeverințe'!$H$5:$H$1004,RA))),SUMIFS(VeNet,VeMarca,INDEX(AnMarca,RE),VeLuna,EDATE(DATE(YEAR(DataA),MONTH(DataA),1),-4)),"")</f>
        <v>4388</v>
      </c>
      <c r="E21" s="9">
        <f>IF(AND(TipA="Adeverință de venit",RE&gt;0,4&lt;=N(INDEX('Registru adeverințe'!$H$5:$H$1004,RA))),SUMIFS(VeRet,VeMarca,INDEX(AnMarca,RE),VeLuna,EDATE(DATE(YEAR(DataA),MONTH(DataA),1),-4)),"")</f>
        <v>0</v>
      </c>
    </row>
    <row r="22" spans="2:8" x14ac:dyDescent="0.2">
      <c r="B22" s="29">
        <f>IF(AND(TipA="Adeverință de venit",RE&gt;0,5&lt;=N(INDEX('Registru adeverințe'!$H$5:$H$1004,RA))),EDATE(DATE(YEAR(DataA),MONTH(DataA),1),-5),"")</f>
        <v>46143</v>
      </c>
      <c r="C22" s="9">
        <f>IF(AND(TipA="Adeverință de venit",RE&gt;0,5&lt;=N(INDEX('Registru adeverințe'!$H$5:$H$1004,RA))),SUMIFS(VeBrut,VeMarca,INDEX(AnMarca,RE),VeLuna,EDATE(DATE(YEAR(DataA),MONTH(DataA),1),-5)),"")</f>
        <v>6500</v>
      </c>
      <c r="D22" s="9">
        <f>IF(AND(TipA="Adeverință de venit",RE&gt;0,5&lt;=N(INDEX('Registru adeverințe'!$H$5:$H$1004,RA))),SUMIFS(VeNet,VeMarca,INDEX(AnMarca,RE),VeLuna,EDATE(DATE(YEAR(DataA),MONTH(DataA),1),-5)),"")</f>
        <v>3802</v>
      </c>
      <c r="E22" s="9">
        <f>IF(AND(TipA="Adeverință de venit",RE&gt;0,5&lt;=N(INDEX('Registru adeverințe'!$H$5:$H$1004,RA))),SUMIFS(VeRet,VeMarca,INDEX(AnMarca,RE),VeLuna,EDATE(DATE(YEAR(DataA),MONTH(DataA),1),-5)),"")</f>
        <v>0</v>
      </c>
    </row>
    <row r="23" spans="2:8" x14ac:dyDescent="0.2">
      <c r="B23" s="29">
        <f>IF(AND(TipA="Adeverință de venit",RE&gt;0,6&lt;=N(INDEX('Registru adeverințe'!$H$5:$H$1004,RA))),EDATE(DATE(YEAR(DataA),MONTH(DataA),1),-6),"")</f>
        <v>46113</v>
      </c>
      <c r="C23" s="9">
        <f>IF(AND(TipA="Adeverință de venit",RE&gt;0,6&lt;=N(INDEX('Registru adeverințe'!$H$5:$H$1004,RA))),SUMIFS(VeBrut,VeMarca,INDEX(AnMarca,RE),VeLuna,EDATE(DATE(YEAR(DataA),MONTH(DataA),1),-6)),"")</f>
        <v>6500</v>
      </c>
      <c r="D23" s="9">
        <f>IF(AND(TipA="Adeverință de venit",RE&gt;0,6&lt;=N(INDEX('Registru adeverințe'!$H$5:$H$1004,RA))),SUMIFS(VeNet,VeMarca,INDEX(AnMarca,RE),VeLuna,EDATE(DATE(YEAR(DataA),MONTH(DataA),1),-6)),"")</f>
        <v>3802</v>
      </c>
      <c r="E23" s="9">
        <f>IF(AND(TipA="Adeverință de venit",RE&gt;0,6&lt;=N(INDEX('Registru adeverințe'!$H$5:$H$1004,RA))),SUMIFS(VeRet,VeMarca,INDEX(AnMarca,RE),VeLuna,EDATE(DATE(YEAR(DataA),MONTH(DataA),1),-6)),"")</f>
        <v>0</v>
      </c>
    </row>
    <row r="24" spans="2:8" x14ac:dyDescent="0.2">
      <c r="B24" s="29" t="str">
        <f>IF(AND(TipA="Adeverință de venit",RE&gt;0,7&lt;=N(INDEX('Registru adeverințe'!$H$5:$H$1004,RA))),EDATE(DATE(YEAR(DataA),MONTH(DataA),1),-7),"")</f>
        <v/>
      </c>
      <c r="C24" s="9" t="str">
        <f>IF(AND(TipA="Adeverință de venit",RE&gt;0,7&lt;=N(INDEX('Registru adeverințe'!$H$5:$H$1004,RA))),SUMIFS(VeBrut,VeMarca,INDEX(AnMarca,RE),VeLuna,EDATE(DATE(YEAR(DataA),MONTH(DataA),1),-7)),"")</f>
        <v/>
      </c>
      <c r="D24" s="9" t="str">
        <f>IF(AND(TipA="Adeverință de venit",RE&gt;0,7&lt;=N(INDEX('Registru adeverințe'!$H$5:$H$1004,RA))),SUMIFS(VeNet,VeMarca,INDEX(AnMarca,RE),VeLuna,EDATE(DATE(YEAR(DataA),MONTH(DataA),1),-7)),"")</f>
        <v/>
      </c>
      <c r="E24" s="9" t="str">
        <f>IF(AND(TipA="Adeverință de venit",RE&gt;0,7&lt;=N(INDEX('Registru adeverințe'!$H$5:$H$1004,RA))),SUMIFS(VeRet,VeMarca,INDEX(AnMarca,RE),VeLuna,EDATE(DATE(YEAR(DataA),MONTH(DataA),1),-7)),"")</f>
        <v/>
      </c>
    </row>
    <row r="25" spans="2:8" x14ac:dyDescent="0.2">
      <c r="B25" s="29" t="str">
        <f>IF(AND(TipA="Adeverință de venit",RE&gt;0,8&lt;=N(INDEX('Registru adeverințe'!$H$5:$H$1004,RA))),EDATE(DATE(YEAR(DataA),MONTH(DataA),1),-8),"")</f>
        <v/>
      </c>
      <c r="C25" s="9" t="str">
        <f>IF(AND(TipA="Adeverință de venit",RE&gt;0,8&lt;=N(INDEX('Registru adeverințe'!$H$5:$H$1004,RA))),SUMIFS(VeBrut,VeMarca,INDEX(AnMarca,RE),VeLuna,EDATE(DATE(YEAR(DataA),MONTH(DataA),1),-8)),"")</f>
        <v/>
      </c>
      <c r="D25" s="9" t="str">
        <f>IF(AND(TipA="Adeverință de venit",RE&gt;0,8&lt;=N(INDEX('Registru adeverințe'!$H$5:$H$1004,RA))),SUMIFS(VeNet,VeMarca,INDEX(AnMarca,RE),VeLuna,EDATE(DATE(YEAR(DataA),MONTH(DataA),1),-8)),"")</f>
        <v/>
      </c>
      <c r="E25" s="9" t="str">
        <f>IF(AND(TipA="Adeverință de venit",RE&gt;0,8&lt;=N(INDEX('Registru adeverințe'!$H$5:$H$1004,RA))),SUMIFS(VeRet,VeMarca,INDEX(AnMarca,RE),VeLuna,EDATE(DATE(YEAR(DataA),MONTH(DataA),1),-8)),"")</f>
        <v/>
      </c>
    </row>
    <row r="26" spans="2:8" x14ac:dyDescent="0.2">
      <c r="B26" s="29" t="str">
        <f>IF(AND(TipA="Adeverință de venit",RE&gt;0,9&lt;=N(INDEX('Registru adeverințe'!$H$5:$H$1004,RA))),EDATE(DATE(YEAR(DataA),MONTH(DataA),1),-9),"")</f>
        <v/>
      </c>
      <c r="C26" s="9" t="str">
        <f>IF(AND(TipA="Adeverință de venit",RE&gt;0,9&lt;=N(INDEX('Registru adeverințe'!$H$5:$H$1004,RA))),SUMIFS(VeBrut,VeMarca,INDEX(AnMarca,RE),VeLuna,EDATE(DATE(YEAR(DataA),MONTH(DataA),1),-9)),"")</f>
        <v/>
      </c>
      <c r="D26" s="9" t="str">
        <f>IF(AND(TipA="Adeverință de venit",RE&gt;0,9&lt;=N(INDEX('Registru adeverințe'!$H$5:$H$1004,RA))),SUMIFS(VeNet,VeMarca,INDEX(AnMarca,RE),VeLuna,EDATE(DATE(YEAR(DataA),MONTH(DataA),1),-9)),"")</f>
        <v/>
      </c>
      <c r="E26" s="9" t="str">
        <f>IF(AND(TipA="Adeverință de venit",RE&gt;0,9&lt;=N(INDEX('Registru adeverințe'!$H$5:$H$1004,RA))),SUMIFS(VeRet,VeMarca,INDEX(AnMarca,RE),VeLuna,EDATE(DATE(YEAR(DataA),MONTH(DataA),1),-9)),"")</f>
        <v/>
      </c>
    </row>
    <row r="27" spans="2:8" x14ac:dyDescent="0.2">
      <c r="B27" s="29" t="str">
        <f>IF(AND(TipA="Adeverință de venit",RE&gt;0,10&lt;=N(INDEX('Registru adeverințe'!$H$5:$H$1004,RA))),EDATE(DATE(YEAR(DataA),MONTH(DataA),1),-10),"")</f>
        <v/>
      </c>
      <c r="C27" s="9" t="str">
        <f>IF(AND(TipA="Adeverință de venit",RE&gt;0,10&lt;=N(INDEX('Registru adeverințe'!$H$5:$H$1004,RA))),SUMIFS(VeBrut,VeMarca,INDEX(AnMarca,RE),VeLuna,EDATE(DATE(YEAR(DataA),MONTH(DataA),1),-10)),"")</f>
        <v/>
      </c>
      <c r="D27" s="9" t="str">
        <f>IF(AND(TipA="Adeverință de venit",RE&gt;0,10&lt;=N(INDEX('Registru adeverințe'!$H$5:$H$1004,RA))),SUMIFS(VeNet,VeMarca,INDEX(AnMarca,RE),VeLuna,EDATE(DATE(YEAR(DataA),MONTH(DataA),1),-10)),"")</f>
        <v/>
      </c>
      <c r="E27" s="9" t="str">
        <f>IF(AND(TipA="Adeverință de venit",RE&gt;0,10&lt;=N(INDEX('Registru adeverințe'!$H$5:$H$1004,RA))),SUMIFS(VeRet,VeMarca,INDEX(AnMarca,RE),VeLuna,EDATE(DATE(YEAR(DataA),MONTH(DataA),1),-10)),"")</f>
        <v/>
      </c>
    </row>
    <row r="28" spans="2:8" x14ac:dyDescent="0.2">
      <c r="B28" s="29" t="str">
        <f>IF(AND(TipA="Adeverință de venit",RE&gt;0,11&lt;=N(INDEX('Registru adeverințe'!$H$5:$H$1004,RA))),EDATE(DATE(YEAR(DataA),MONTH(DataA),1),-11),"")</f>
        <v/>
      </c>
      <c r="C28" s="9" t="str">
        <f>IF(AND(TipA="Adeverință de venit",RE&gt;0,11&lt;=N(INDEX('Registru adeverințe'!$H$5:$H$1004,RA))),SUMIFS(VeBrut,VeMarca,INDEX(AnMarca,RE),VeLuna,EDATE(DATE(YEAR(DataA),MONTH(DataA),1),-11)),"")</f>
        <v/>
      </c>
      <c r="D28" s="9" t="str">
        <f>IF(AND(TipA="Adeverință de venit",RE&gt;0,11&lt;=N(INDEX('Registru adeverințe'!$H$5:$H$1004,RA))),SUMIFS(VeNet,VeMarca,INDEX(AnMarca,RE),VeLuna,EDATE(DATE(YEAR(DataA),MONTH(DataA),1),-11)),"")</f>
        <v/>
      </c>
      <c r="E28" s="9" t="str">
        <f>IF(AND(TipA="Adeverință de venit",RE&gt;0,11&lt;=N(INDEX('Registru adeverințe'!$H$5:$H$1004,RA))),SUMIFS(VeRet,VeMarca,INDEX(AnMarca,RE),VeLuna,EDATE(DATE(YEAR(DataA),MONTH(DataA),1),-11)),"")</f>
        <v/>
      </c>
    </row>
    <row r="29" spans="2:8" x14ac:dyDescent="0.2">
      <c r="B29" s="29" t="str">
        <f>IF(AND(TipA="Adeverință de venit",RE&gt;0,12&lt;=N(INDEX('Registru adeverințe'!$H$5:$H$1004,RA))),EDATE(DATE(YEAR(DataA),MONTH(DataA),1),-12),"")</f>
        <v/>
      </c>
      <c r="C29" s="9" t="str">
        <f>IF(AND(TipA="Adeverință de venit",RE&gt;0,12&lt;=N(INDEX('Registru adeverințe'!$H$5:$H$1004,RA))),SUMIFS(VeBrut,VeMarca,INDEX(AnMarca,RE),VeLuna,EDATE(DATE(YEAR(DataA),MONTH(DataA),1),-12)),"")</f>
        <v/>
      </c>
      <c r="D29" s="9" t="str">
        <f>IF(AND(TipA="Adeverință de venit",RE&gt;0,12&lt;=N(INDEX('Registru adeverințe'!$H$5:$H$1004,RA))),SUMIFS(VeNet,VeMarca,INDEX(AnMarca,RE),VeLuna,EDATE(DATE(YEAR(DataA),MONTH(DataA),1),-12)),"")</f>
        <v/>
      </c>
      <c r="E29" s="9" t="str">
        <f>IF(AND(TipA="Adeverință de venit",RE&gt;0,12&lt;=N(INDEX('Registru adeverințe'!$H$5:$H$1004,RA))),SUMIFS(VeRet,VeMarca,INDEX(AnMarca,RE),VeLuna,EDATE(DATE(YEAR(DataA),MONTH(DataA),1),-12)),"")</f>
        <v/>
      </c>
    </row>
    <row r="31" spans="2:8" ht="21.95" customHeight="1" x14ac:dyDescent="0.2">
      <c r="B31" s="33" t="str">
        <f>IF(OR(RA=0,RE=0),"","Prezenta adeverință s-a eliberat la cererea salariatului, pentru a-i servi la "&amp;INDEX('Registru adeverințe'!$G$5:$G$1004,RA)&amp;". Datele cuprinse în adeverință corespund documentelor aflate în evidența angajatorului.")</f>
        <v>Prezenta adeverință s-a eliberat la cererea salariatului, pentru a-i servi la Banca Exemplu, pentru un credit de nevoi personale. Datele cuprinse în adeverință corespund documentelor aflate în evidența angajatorului.</v>
      </c>
      <c r="C31" s="34"/>
      <c r="D31" s="34"/>
      <c r="E31" s="34"/>
      <c r="F31" s="34"/>
      <c r="G31" s="34"/>
      <c r="H31" s="34"/>
    </row>
    <row r="32" spans="2:8" ht="21.95" customHeight="1" x14ac:dyDescent="0.2">
      <c r="B32" s="34"/>
      <c r="C32" s="34"/>
      <c r="D32" s="34"/>
      <c r="E32" s="34"/>
      <c r="F32" s="34"/>
      <c r="G32" s="34"/>
      <c r="H32" s="34"/>
    </row>
    <row r="35" spans="2:6" x14ac:dyDescent="0.2">
      <c r="B35" s="4" t="s">
        <v>106</v>
      </c>
      <c r="C35" s="4"/>
      <c r="D35" s="4"/>
      <c r="E35" s="4"/>
      <c r="F35" s="4" t="s">
        <v>107</v>
      </c>
    </row>
    <row r="36" spans="2:6" x14ac:dyDescent="0.2">
      <c r="B36" s="1" t="str">
        <f>Admin</f>
        <v>Dan Ilie</v>
      </c>
      <c r="F36" s="1" t="str">
        <f>Intocmit</f>
        <v>Maria Stoica</v>
      </c>
    </row>
    <row r="38" spans="2:6" x14ac:dyDescent="0.2">
      <c r="B38" s="28" t="s">
        <v>108</v>
      </c>
      <c r="C38" s="28"/>
      <c r="D38" s="28"/>
      <c r="E38" s="28"/>
      <c r="F38" s="28" t="s">
        <v>109</v>
      </c>
    </row>
    <row r="1000" spans="702:702" ht="15" x14ac:dyDescent="0.25">
      <c r="ZZ1000"/>
    </row>
  </sheetData>
  <mergeCells count="5">
    <mergeCell ref="B8:H8"/>
    <mergeCell ref="B9:H9"/>
    <mergeCell ref="B11:H14"/>
    <mergeCell ref="B15:H16"/>
    <mergeCell ref="B31:H32"/>
  </mergeCells>
  <conditionalFormatting sqref="B17:E17">
    <cfRule type="expression" dxfId="2" priority="1" stopIfTrue="1">
      <formula>TipA="Adeverință de venit"</formula>
    </cfRule>
  </conditionalFormatting>
  <conditionalFormatting sqref="B18:E29">
    <cfRule type="expression" dxfId="1" priority="2" stopIfTrue="1">
      <formula>$B18&lt;&gt;""</formula>
    </cfRule>
  </conditionalFormatting>
  <conditionalFormatting sqref="C18:D29">
    <cfRule type="expression" dxfId="0" priority="3" stopIfTrue="1">
      <formula>AND($B18&lt;&gt;"",C18=0)</formula>
    </cfRule>
  </conditionalFormatting>
  <printOptions horizontalCentered="1"/>
  <pageMargins left="0.7" right="0.7" top="0.75" bottom="0.75" header="0.3" footer="0.3"/>
  <pageSetup scale="83" orientation="portrait" r:id="rId1"/>
  <headerFooter>
    <oddFooter>&amp;Cmodelexcel.ro</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C89D855-93AE-45DB-851A-46BF07FA12E3}">
          <x14:formula1>
            <xm:f>'Registru adeverințe'!$B$5:$B$1004</xm:f>
          </x14:formula1>
          <xm:sqref>K1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F921A-05D3-4310-AC49-BEBBD71D586E}">
  <dimension ref="B1:J1004"/>
  <sheetViews>
    <sheetView showGridLines="0" workbookViewId="0">
      <pane ySplit="4" topLeftCell="A5" activePane="bottomLeft" state="frozen"/>
      <selection pane="bottomLeft" activeCell="A5" sqref="A5"/>
    </sheetView>
  </sheetViews>
  <sheetFormatPr baseColWidth="10" defaultRowHeight="12.75" x14ac:dyDescent="0.2"/>
  <cols>
    <col min="1" max="1" width="2.7109375" style="1" customWidth="1"/>
    <col min="2" max="2" width="7.7109375" style="1" customWidth="1"/>
    <col min="3" max="3" width="11.7109375" style="1" customWidth="1"/>
    <col min="4" max="4" width="8.7109375" style="1" customWidth="1"/>
    <col min="5" max="5" width="18.7109375" style="1" customWidth="1"/>
    <col min="6" max="6" width="30.7109375" style="1" customWidth="1"/>
    <col min="7" max="7" width="32.7109375" style="1" customWidth="1"/>
    <col min="8" max="9" width="9.7109375" style="1" customWidth="1"/>
    <col min="10" max="10" width="40.7109375" style="1" customWidth="1"/>
    <col min="11" max="16384" width="11.42578125" style="1"/>
  </cols>
  <sheetData>
    <row r="1" spans="2:10" ht="21" x14ac:dyDescent="0.35">
      <c r="B1" s="2" t="s">
        <v>86</v>
      </c>
    </row>
    <row r="2" spans="2:10" x14ac:dyDescent="0.2">
      <c r="B2" s="3" t="s">
        <v>87</v>
      </c>
    </row>
    <row r="4" spans="2:10" ht="30" customHeight="1" x14ac:dyDescent="0.2">
      <c r="B4" s="7" t="s">
        <v>88</v>
      </c>
      <c r="C4" s="7" t="s">
        <v>89</v>
      </c>
      <c r="D4" s="7" t="s">
        <v>31</v>
      </c>
      <c r="E4" s="7" t="s">
        <v>81</v>
      </c>
      <c r="F4" s="7" t="s">
        <v>90</v>
      </c>
      <c r="G4" s="7" t="s">
        <v>91</v>
      </c>
      <c r="H4" s="7" t="s">
        <v>92</v>
      </c>
      <c r="I4" s="7" t="s">
        <v>93</v>
      </c>
      <c r="J4" s="7" t="s">
        <v>48</v>
      </c>
    </row>
    <row r="5" spans="2:10" ht="25.5" x14ac:dyDescent="0.2">
      <c r="B5" s="10" t="s">
        <v>94</v>
      </c>
      <c r="C5" s="15">
        <f>DATE(2026,10,14)</f>
        <v>46309</v>
      </c>
      <c r="D5" s="10" t="s">
        <v>49</v>
      </c>
      <c r="E5" s="24" t="str">
        <f t="shared" ref="E5:E68" si="0">IF(D5="","",IFERROR(INDEX(AnNume,MATCH(D5,AnMarca,0)),"Marcă inexistentă"))</f>
        <v>Ioana Popescu</v>
      </c>
      <c r="F5" s="13" t="s">
        <v>18</v>
      </c>
      <c r="G5" s="12" t="s">
        <v>95</v>
      </c>
      <c r="H5" s="16">
        <v>6</v>
      </c>
      <c r="I5" s="16" t="s">
        <v>96</v>
      </c>
      <c r="J5" s="18" t="str">
        <f t="shared" ref="J5:J68" si="1">IF(B5="","",TRIM(IF(COUNTIF($B$5:$B$1004,B5)&gt;1,"Număr dublat. ","")&amp;IF(E5="Marcă inexistentă","Salariatul nu există în foaia Angajați. ",IF(AND(ISNUMBER(C5),C5&lt;INDEX(AnAng,MATCH(D5,AnMarca,0))),"Data adeverinței este înaintea angajării. ","")&amp;IF(AND(ISNUMBER(INDEX(AnInc,MATCH(D5,AnMarca,0))),OR(F5="Adeverință de salariat",F5="Adeverință pentru medicul de familie")),"Contractul a încetat: folosește adeverința de vechime. ",""))&amp;IF(F5="","Alege tipul adeverinței. ","")&amp;IF(G5="","Completează scopul. ","")&amp;IF(AND(F5="Adeverință de venit",N(H5)=0),"Alege pentru câte luni se trec veniturile. ","")&amp;IF(AND(F5="Adeverință de venit",N(H5)&gt;0,E5&lt;&gt;"Marcă inexistentă"),IF((H5-COUNTIFS(VeMarca,D5,VeLuna,"&gt;="&amp;EDATE(DATE(YEAR(C5),MONTH(C5),1),-H5),VeLuna,"&lt;"&amp;DATE(YEAR(C5),MONTH(C5),1)))&gt;0,"Lipsesc veniturile pentru "&amp;(H5-COUNTIFS(VeMarca,D5,VeLuna,"&gt;="&amp;EDATE(DATE(YEAR(C5),MONTH(C5),1),-H5),VeLuna,"&lt;"&amp;DATE(YEAR(C5),MONTH(C5),1)))&amp;" din ultimele "&amp;H5&amp;" luni. ",""),"")))</f>
        <v/>
      </c>
    </row>
    <row r="6" spans="2:10" x14ac:dyDescent="0.2">
      <c r="B6" s="10" t="s">
        <v>97</v>
      </c>
      <c r="C6" s="15">
        <f>DATE(2026,10,14)</f>
        <v>46309</v>
      </c>
      <c r="D6" s="10" t="s">
        <v>58</v>
      </c>
      <c r="E6" s="24" t="str">
        <f t="shared" si="0"/>
        <v>Andrei Toma</v>
      </c>
      <c r="F6" s="13" t="s">
        <v>17</v>
      </c>
      <c r="G6" s="12" t="s">
        <v>98</v>
      </c>
      <c r="H6" s="16"/>
      <c r="I6" s="16" t="s">
        <v>96</v>
      </c>
      <c r="J6" s="18" t="str">
        <f t="shared" si="1"/>
        <v/>
      </c>
    </row>
    <row r="7" spans="2:10" x14ac:dyDescent="0.2">
      <c r="B7" s="10" t="s">
        <v>99</v>
      </c>
      <c r="C7" s="15">
        <f>DATE(2026,10,15)</f>
        <v>46310</v>
      </c>
      <c r="D7" s="10" t="s">
        <v>66</v>
      </c>
      <c r="E7" s="24" t="str">
        <f t="shared" si="0"/>
        <v>Mihai Dobre</v>
      </c>
      <c r="F7" s="13" t="s">
        <v>19</v>
      </c>
      <c r="G7" s="12" t="s">
        <v>27</v>
      </c>
      <c r="H7" s="16"/>
      <c r="I7" s="16" t="s">
        <v>96</v>
      </c>
      <c r="J7" s="18" t="str">
        <f t="shared" si="1"/>
        <v/>
      </c>
    </row>
    <row r="8" spans="2:10" x14ac:dyDescent="0.2">
      <c r="B8" s="10" t="s">
        <v>100</v>
      </c>
      <c r="C8" s="15">
        <f>DATE(2026,10,15)</f>
        <v>46310</v>
      </c>
      <c r="D8" s="10" t="s">
        <v>73</v>
      </c>
      <c r="E8" s="24" t="str">
        <f t="shared" si="0"/>
        <v>Elena Ilie</v>
      </c>
      <c r="F8" s="13" t="s">
        <v>20</v>
      </c>
      <c r="G8" s="12" t="s">
        <v>23</v>
      </c>
      <c r="H8" s="16"/>
      <c r="I8" s="16" t="s">
        <v>96</v>
      </c>
      <c r="J8" s="18" t="str">
        <f t="shared" si="1"/>
        <v/>
      </c>
    </row>
    <row r="9" spans="2:10" x14ac:dyDescent="0.2">
      <c r="B9" s="10" t="s">
        <v>101</v>
      </c>
      <c r="C9" s="15">
        <f>DATE(2026,10,15)</f>
        <v>46310</v>
      </c>
      <c r="D9" s="10" t="s">
        <v>73</v>
      </c>
      <c r="E9" s="24" t="str">
        <f t="shared" si="0"/>
        <v>Elena Ilie</v>
      </c>
      <c r="F9" s="13" t="s">
        <v>18</v>
      </c>
      <c r="G9" s="12" t="s">
        <v>102</v>
      </c>
      <c r="H9" s="16">
        <v>6</v>
      </c>
      <c r="I9" s="16" t="s">
        <v>57</v>
      </c>
      <c r="J9" s="18" t="str">
        <f t="shared" si="1"/>
        <v>Lipsesc veniturile pentru 5 din ultimele 6 luni.</v>
      </c>
    </row>
    <row r="10" spans="2:10" x14ac:dyDescent="0.2">
      <c r="B10" s="10"/>
      <c r="C10" s="15"/>
      <c r="D10" s="10"/>
      <c r="E10" s="24" t="str">
        <f t="shared" si="0"/>
        <v/>
      </c>
      <c r="F10" s="13"/>
      <c r="G10" s="12"/>
      <c r="H10" s="16"/>
      <c r="I10" s="16"/>
      <c r="J10" s="18" t="str">
        <f t="shared" si="1"/>
        <v/>
      </c>
    </row>
    <row r="11" spans="2:10" x14ac:dyDescent="0.2">
      <c r="B11" s="10"/>
      <c r="C11" s="15"/>
      <c r="D11" s="10"/>
      <c r="E11" s="24" t="str">
        <f t="shared" si="0"/>
        <v/>
      </c>
      <c r="F11" s="13"/>
      <c r="G11" s="12"/>
      <c r="H11" s="16"/>
      <c r="I11" s="16"/>
      <c r="J11" s="18" t="str">
        <f t="shared" si="1"/>
        <v/>
      </c>
    </row>
    <row r="12" spans="2:10" x14ac:dyDescent="0.2">
      <c r="B12" s="10"/>
      <c r="C12" s="15"/>
      <c r="D12" s="10"/>
      <c r="E12" s="24" t="str">
        <f t="shared" si="0"/>
        <v/>
      </c>
      <c r="F12" s="13"/>
      <c r="G12" s="12"/>
      <c r="H12" s="16"/>
      <c r="I12" s="16"/>
      <c r="J12" s="18" t="str">
        <f t="shared" si="1"/>
        <v/>
      </c>
    </row>
    <row r="13" spans="2:10" x14ac:dyDescent="0.2">
      <c r="B13" s="10"/>
      <c r="C13" s="15"/>
      <c r="D13" s="10"/>
      <c r="E13" s="24" t="str">
        <f t="shared" si="0"/>
        <v/>
      </c>
      <c r="F13" s="13"/>
      <c r="G13" s="12"/>
      <c r="H13" s="16"/>
      <c r="I13" s="16"/>
      <c r="J13" s="18" t="str">
        <f t="shared" si="1"/>
        <v/>
      </c>
    </row>
    <row r="14" spans="2:10" x14ac:dyDescent="0.2">
      <c r="B14" s="10"/>
      <c r="C14" s="15"/>
      <c r="D14" s="10"/>
      <c r="E14" s="24" t="str">
        <f t="shared" si="0"/>
        <v/>
      </c>
      <c r="F14" s="13"/>
      <c r="G14" s="12"/>
      <c r="H14" s="16"/>
      <c r="I14" s="16"/>
      <c r="J14" s="18" t="str">
        <f t="shared" si="1"/>
        <v/>
      </c>
    </row>
    <row r="15" spans="2:10" x14ac:dyDescent="0.2">
      <c r="B15" s="10"/>
      <c r="C15" s="15"/>
      <c r="D15" s="10"/>
      <c r="E15" s="24" t="str">
        <f t="shared" si="0"/>
        <v/>
      </c>
      <c r="F15" s="13"/>
      <c r="G15" s="12"/>
      <c r="H15" s="16"/>
      <c r="I15" s="16"/>
      <c r="J15" s="18" t="str">
        <f t="shared" si="1"/>
        <v/>
      </c>
    </row>
    <row r="16" spans="2:10" x14ac:dyDescent="0.2">
      <c r="B16" s="10"/>
      <c r="C16" s="15"/>
      <c r="D16" s="10"/>
      <c r="E16" s="24" t="str">
        <f t="shared" si="0"/>
        <v/>
      </c>
      <c r="F16" s="13"/>
      <c r="G16" s="12"/>
      <c r="H16" s="16"/>
      <c r="I16" s="16"/>
      <c r="J16" s="18" t="str">
        <f t="shared" si="1"/>
        <v/>
      </c>
    </row>
    <row r="17" spans="2:10" x14ac:dyDescent="0.2">
      <c r="B17" s="10"/>
      <c r="C17" s="15"/>
      <c r="D17" s="10"/>
      <c r="E17" s="24" t="str">
        <f t="shared" si="0"/>
        <v/>
      </c>
      <c r="F17" s="13"/>
      <c r="G17" s="12"/>
      <c r="H17" s="16"/>
      <c r="I17" s="16"/>
      <c r="J17" s="18" t="str">
        <f t="shared" si="1"/>
        <v/>
      </c>
    </row>
    <row r="18" spans="2:10" x14ac:dyDescent="0.2">
      <c r="B18" s="10"/>
      <c r="C18" s="15"/>
      <c r="D18" s="10"/>
      <c r="E18" s="24" t="str">
        <f t="shared" si="0"/>
        <v/>
      </c>
      <c r="F18" s="13"/>
      <c r="G18" s="12"/>
      <c r="H18" s="16"/>
      <c r="I18" s="16"/>
      <c r="J18" s="18" t="str">
        <f t="shared" si="1"/>
        <v/>
      </c>
    </row>
    <row r="19" spans="2:10" x14ac:dyDescent="0.2">
      <c r="B19" s="10"/>
      <c r="C19" s="15"/>
      <c r="D19" s="10"/>
      <c r="E19" s="24" t="str">
        <f t="shared" si="0"/>
        <v/>
      </c>
      <c r="F19" s="13"/>
      <c r="G19" s="12"/>
      <c r="H19" s="16"/>
      <c r="I19" s="16"/>
      <c r="J19" s="18" t="str">
        <f t="shared" si="1"/>
        <v/>
      </c>
    </row>
    <row r="20" spans="2:10" x14ac:dyDescent="0.2">
      <c r="B20" s="10"/>
      <c r="C20" s="15"/>
      <c r="D20" s="10"/>
      <c r="E20" s="24" t="str">
        <f t="shared" si="0"/>
        <v/>
      </c>
      <c r="F20" s="13"/>
      <c r="G20" s="12"/>
      <c r="H20" s="16"/>
      <c r="I20" s="16"/>
      <c r="J20" s="18" t="str">
        <f t="shared" si="1"/>
        <v/>
      </c>
    </row>
    <row r="21" spans="2:10" x14ac:dyDescent="0.2">
      <c r="B21" s="10"/>
      <c r="C21" s="15"/>
      <c r="D21" s="10"/>
      <c r="E21" s="24" t="str">
        <f t="shared" si="0"/>
        <v/>
      </c>
      <c r="F21" s="13"/>
      <c r="G21" s="12"/>
      <c r="H21" s="16"/>
      <c r="I21" s="16"/>
      <c r="J21" s="18" t="str">
        <f t="shared" si="1"/>
        <v/>
      </c>
    </row>
    <row r="22" spans="2:10" x14ac:dyDescent="0.2">
      <c r="B22" s="10"/>
      <c r="C22" s="15"/>
      <c r="D22" s="10"/>
      <c r="E22" s="24" t="str">
        <f t="shared" si="0"/>
        <v/>
      </c>
      <c r="F22" s="13"/>
      <c r="G22" s="12"/>
      <c r="H22" s="16"/>
      <c r="I22" s="16"/>
      <c r="J22" s="18" t="str">
        <f t="shared" si="1"/>
        <v/>
      </c>
    </row>
    <row r="23" spans="2:10" x14ac:dyDescent="0.2">
      <c r="B23" s="10"/>
      <c r="C23" s="15"/>
      <c r="D23" s="10"/>
      <c r="E23" s="24" t="str">
        <f t="shared" si="0"/>
        <v/>
      </c>
      <c r="F23" s="13"/>
      <c r="G23" s="12"/>
      <c r="H23" s="16"/>
      <c r="I23" s="16"/>
      <c r="J23" s="18" t="str">
        <f t="shared" si="1"/>
        <v/>
      </c>
    </row>
    <row r="24" spans="2:10" x14ac:dyDescent="0.2">
      <c r="B24" s="10"/>
      <c r="C24" s="15"/>
      <c r="D24" s="10"/>
      <c r="E24" s="24" t="str">
        <f t="shared" si="0"/>
        <v/>
      </c>
      <c r="F24" s="13"/>
      <c r="G24" s="12"/>
      <c r="H24" s="16"/>
      <c r="I24" s="16"/>
      <c r="J24" s="18" t="str">
        <f t="shared" si="1"/>
        <v/>
      </c>
    </row>
    <row r="25" spans="2:10" x14ac:dyDescent="0.2">
      <c r="B25" s="10"/>
      <c r="C25" s="15"/>
      <c r="D25" s="10"/>
      <c r="E25" s="24" t="str">
        <f t="shared" si="0"/>
        <v/>
      </c>
      <c r="F25" s="13"/>
      <c r="G25" s="12"/>
      <c r="H25" s="16"/>
      <c r="I25" s="16"/>
      <c r="J25" s="18" t="str">
        <f t="shared" si="1"/>
        <v/>
      </c>
    </row>
    <row r="26" spans="2:10" x14ac:dyDescent="0.2">
      <c r="B26" s="10"/>
      <c r="C26" s="15"/>
      <c r="D26" s="10"/>
      <c r="E26" s="24" t="str">
        <f t="shared" si="0"/>
        <v/>
      </c>
      <c r="F26" s="13"/>
      <c r="G26" s="12"/>
      <c r="H26" s="16"/>
      <c r="I26" s="16"/>
      <c r="J26" s="18" t="str">
        <f t="shared" si="1"/>
        <v/>
      </c>
    </row>
    <row r="27" spans="2:10" x14ac:dyDescent="0.2">
      <c r="B27" s="10"/>
      <c r="C27" s="15"/>
      <c r="D27" s="10"/>
      <c r="E27" s="24" t="str">
        <f t="shared" si="0"/>
        <v/>
      </c>
      <c r="F27" s="13"/>
      <c r="G27" s="12"/>
      <c r="H27" s="16"/>
      <c r="I27" s="16"/>
      <c r="J27" s="18" t="str">
        <f t="shared" si="1"/>
        <v/>
      </c>
    </row>
    <row r="28" spans="2:10" x14ac:dyDescent="0.2">
      <c r="B28" s="10"/>
      <c r="C28" s="15"/>
      <c r="D28" s="10"/>
      <c r="E28" s="24" t="str">
        <f t="shared" si="0"/>
        <v/>
      </c>
      <c r="F28" s="13"/>
      <c r="G28" s="12"/>
      <c r="H28" s="16"/>
      <c r="I28" s="16"/>
      <c r="J28" s="18" t="str">
        <f t="shared" si="1"/>
        <v/>
      </c>
    </row>
    <row r="29" spans="2:10" x14ac:dyDescent="0.2">
      <c r="B29" s="10"/>
      <c r="C29" s="15"/>
      <c r="D29" s="10"/>
      <c r="E29" s="24" t="str">
        <f t="shared" si="0"/>
        <v/>
      </c>
      <c r="F29" s="13"/>
      <c r="G29" s="12"/>
      <c r="H29" s="16"/>
      <c r="I29" s="16"/>
      <c r="J29" s="18" t="str">
        <f t="shared" si="1"/>
        <v/>
      </c>
    </row>
    <row r="30" spans="2:10" x14ac:dyDescent="0.2">
      <c r="B30" s="10"/>
      <c r="C30" s="15"/>
      <c r="D30" s="10"/>
      <c r="E30" s="24" t="str">
        <f t="shared" si="0"/>
        <v/>
      </c>
      <c r="F30" s="13"/>
      <c r="G30" s="12"/>
      <c r="H30" s="16"/>
      <c r="I30" s="16"/>
      <c r="J30" s="18" t="str">
        <f t="shared" si="1"/>
        <v/>
      </c>
    </row>
    <row r="31" spans="2:10" x14ac:dyDescent="0.2">
      <c r="B31" s="10"/>
      <c r="C31" s="15"/>
      <c r="D31" s="10"/>
      <c r="E31" s="24" t="str">
        <f t="shared" si="0"/>
        <v/>
      </c>
      <c r="F31" s="13"/>
      <c r="G31" s="12"/>
      <c r="H31" s="16"/>
      <c r="I31" s="16"/>
      <c r="J31" s="18" t="str">
        <f t="shared" si="1"/>
        <v/>
      </c>
    </row>
    <row r="32" spans="2:10" x14ac:dyDescent="0.2">
      <c r="B32" s="10"/>
      <c r="C32" s="15"/>
      <c r="D32" s="10"/>
      <c r="E32" s="24" t="str">
        <f t="shared" si="0"/>
        <v/>
      </c>
      <c r="F32" s="13"/>
      <c r="G32" s="12"/>
      <c r="H32" s="16"/>
      <c r="I32" s="16"/>
      <c r="J32" s="18" t="str">
        <f t="shared" si="1"/>
        <v/>
      </c>
    </row>
    <row r="33" spans="2:10" x14ac:dyDescent="0.2">
      <c r="B33" s="10"/>
      <c r="C33" s="15"/>
      <c r="D33" s="10"/>
      <c r="E33" s="24" t="str">
        <f t="shared" si="0"/>
        <v/>
      </c>
      <c r="F33" s="13"/>
      <c r="G33" s="12"/>
      <c r="H33" s="16"/>
      <c r="I33" s="16"/>
      <c r="J33" s="18" t="str">
        <f t="shared" si="1"/>
        <v/>
      </c>
    </row>
    <row r="34" spans="2:10" x14ac:dyDescent="0.2">
      <c r="B34" s="10"/>
      <c r="C34" s="15"/>
      <c r="D34" s="10"/>
      <c r="E34" s="24" t="str">
        <f t="shared" si="0"/>
        <v/>
      </c>
      <c r="F34" s="13"/>
      <c r="G34" s="12"/>
      <c r="H34" s="16"/>
      <c r="I34" s="16"/>
      <c r="J34" s="18" t="str">
        <f t="shared" si="1"/>
        <v/>
      </c>
    </row>
    <row r="35" spans="2:10" x14ac:dyDescent="0.2">
      <c r="B35" s="10"/>
      <c r="C35" s="15"/>
      <c r="D35" s="10"/>
      <c r="E35" s="24" t="str">
        <f t="shared" si="0"/>
        <v/>
      </c>
      <c r="F35" s="13"/>
      <c r="G35" s="12"/>
      <c r="H35" s="16"/>
      <c r="I35" s="16"/>
      <c r="J35" s="18" t="str">
        <f t="shared" si="1"/>
        <v/>
      </c>
    </row>
    <row r="36" spans="2:10" x14ac:dyDescent="0.2">
      <c r="B36" s="10"/>
      <c r="C36" s="15"/>
      <c r="D36" s="10"/>
      <c r="E36" s="24" t="str">
        <f t="shared" si="0"/>
        <v/>
      </c>
      <c r="F36" s="13"/>
      <c r="G36" s="12"/>
      <c r="H36" s="16"/>
      <c r="I36" s="16"/>
      <c r="J36" s="18" t="str">
        <f t="shared" si="1"/>
        <v/>
      </c>
    </row>
    <row r="37" spans="2:10" x14ac:dyDescent="0.2">
      <c r="B37" s="10"/>
      <c r="C37" s="15"/>
      <c r="D37" s="10"/>
      <c r="E37" s="24" t="str">
        <f t="shared" si="0"/>
        <v/>
      </c>
      <c r="F37" s="13"/>
      <c r="G37" s="12"/>
      <c r="H37" s="16"/>
      <c r="I37" s="16"/>
      <c r="J37" s="18" t="str">
        <f t="shared" si="1"/>
        <v/>
      </c>
    </row>
    <row r="38" spans="2:10" x14ac:dyDescent="0.2">
      <c r="B38" s="10"/>
      <c r="C38" s="15"/>
      <c r="D38" s="10"/>
      <c r="E38" s="24" t="str">
        <f t="shared" si="0"/>
        <v/>
      </c>
      <c r="F38" s="13"/>
      <c r="G38" s="12"/>
      <c r="H38" s="16"/>
      <c r="I38" s="16"/>
      <c r="J38" s="18" t="str">
        <f t="shared" si="1"/>
        <v/>
      </c>
    </row>
    <row r="39" spans="2:10" x14ac:dyDescent="0.2">
      <c r="B39" s="10"/>
      <c r="C39" s="15"/>
      <c r="D39" s="10"/>
      <c r="E39" s="24" t="str">
        <f t="shared" si="0"/>
        <v/>
      </c>
      <c r="F39" s="13"/>
      <c r="G39" s="12"/>
      <c r="H39" s="16"/>
      <c r="I39" s="16"/>
      <c r="J39" s="18" t="str">
        <f t="shared" si="1"/>
        <v/>
      </c>
    </row>
    <row r="40" spans="2:10" x14ac:dyDescent="0.2">
      <c r="B40" s="10"/>
      <c r="C40" s="15"/>
      <c r="D40" s="10"/>
      <c r="E40" s="24" t="str">
        <f t="shared" si="0"/>
        <v/>
      </c>
      <c r="F40" s="13"/>
      <c r="G40" s="12"/>
      <c r="H40" s="16"/>
      <c r="I40" s="16"/>
      <c r="J40" s="18" t="str">
        <f t="shared" si="1"/>
        <v/>
      </c>
    </row>
    <row r="41" spans="2:10" x14ac:dyDescent="0.2">
      <c r="B41" s="10"/>
      <c r="C41" s="15"/>
      <c r="D41" s="10"/>
      <c r="E41" s="24" t="str">
        <f t="shared" si="0"/>
        <v/>
      </c>
      <c r="F41" s="13"/>
      <c r="G41" s="12"/>
      <c r="H41" s="16"/>
      <c r="I41" s="16"/>
      <c r="J41" s="18" t="str">
        <f t="shared" si="1"/>
        <v/>
      </c>
    </row>
    <row r="42" spans="2:10" x14ac:dyDescent="0.2">
      <c r="B42" s="10"/>
      <c r="C42" s="15"/>
      <c r="D42" s="10"/>
      <c r="E42" s="24" t="str">
        <f t="shared" si="0"/>
        <v/>
      </c>
      <c r="F42" s="13"/>
      <c r="G42" s="12"/>
      <c r="H42" s="16"/>
      <c r="I42" s="16"/>
      <c r="J42" s="18" t="str">
        <f t="shared" si="1"/>
        <v/>
      </c>
    </row>
    <row r="43" spans="2:10" x14ac:dyDescent="0.2">
      <c r="B43" s="10"/>
      <c r="C43" s="15"/>
      <c r="D43" s="10"/>
      <c r="E43" s="24" t="str">
        <f t="shared" si="0"/>
        <v/>
      </c>
      <c r="F43" s="13"/>
      <c r="G43" s="12"/>
      <c r="H43" s="16"/>
      <c r="I43" s="16"/>
      <c r="J43" s="18" t="str">
        <f t="shared" si="1"/>
        <v/>
      </c>
    </row>
    <row r="44" spans="2:10" x14ac:dyDescent="0.2">
      <c r="B44" s="10"/>
      <c r="C44" s="15"/>
      <c r="D44" s="10"/>
      <c r="E44" s="24" t="str">
        <f t="shared" si="0"/>
        <v/>
      </c>
      <c r="F44" s="13"/>
      <c r="G44" s="12"/>
      <c r="H44" s="16"/>
      <c r="I44" s="16"/>
      <c r="J44" s="18" t="str">
        <f t="shared" si="1"/>
        <v/>
      </c>
    </row>
    <row r="45" spans="2:10" x14ac:dyDescent="0.2">
      <c r="B45" s="10"/>
      <c r="C45" s="15"/>
      <c r="D45" s="10"/>
      <c r="E45" s="24" t="str">
        <f t="shared" si="0"/>
        <v/>
      </c>
      <c r="F45" s="13"/>
      <c r="G45" s="12"/>
      <c r="H45" s="16"/>
      <c r="I45" s="16"/>
      <c r="J45" s="18" t="str">
        <f t="shared" si="1"/>
        <v/>
      </c>
    </row>
    <row r="46" spans="2:10" x14ac:dyDescent="0.2">
      <c r="B46" s="10"/>
      <c r="C46" s="15"/>
      <c r="D46" s="10"/>
      <c r="E46" s="24" t="str">
        <f t="shared" si="0"/>
        <v/>
      </c>
      <c r="F46" s="13"/>
      <c r="G46" s="12"/>
      <c r="H46" s="16"/>
      <c r="I46" s="16"/>
      <c r="J46" s="18" t="str">
        <f t="shared" si="1"/>
        <v/>
      </c>
    </row>
    <row r="47" spans="2:10" x14ac:dyDescent="0.2">
      <c r="B47" s="10"/>
      <c r="C47" s="15"/>
      <c r="D47" s="10"/>
      <c r="E47" s="24" t="str">
        <f t="shared" si="0"/>
        <v/>
      </c>
      <c r="F47" s="13"/>
      <c r="G47" s="12"/>
      <c r="H47" s="16"/>
      <c r="I47" s="16"/>
      <c r="J47" s="18" t="str">
        <f t="shared" si="1"/>
        <v/>
      </c>
    </row>
    <row r="48" spans="2:10" x14ac:dyDescent="0.2">
      <c r="B48" s="10"/>
      <c r="C48" s="15"/>
      <c r="D48" s="10"/>
      <c r="E48" s="24" t="str">
        <f t="shared" si="0"/>
        <v/>
      </c>
      <c r="F48" s="13"/>
      <c r="G48" s="12"/>
      <c r="H48" s="16"/>
      <c r="I48" s="16"/>
      <c r="J48" s="18" t="str">
        <f t="shared" si="1"/>
        <v/>
      </c>
    </row>
    <row r="49" spans="2:10" x14ac:dyDescent="0.2">
      <c r="B49" s="10"/>
      <c r="C49" s="15"/>
      <c r="D49" s="10"/>
      <c r="E49" s="24" t="str">
        <f t="shared" si="0"/>
        <v/>
      </c>
      <c r="F49" s="13"/>
      <c r="G49" s="12"/>
      <c r="H49" s="16"/>
      <c r="I49" s="16"/>
      <c r="J49" s="18" t="str">
        <f t="shared" si="1"/>
        <v/>
      </c>
    </row>
    <row r="50" spans="2:10" x14ac:dyDescent="0.2">
      <c r="B50" s="10"/>
      <c r="C50" s="15"/>
      <c r="D50" s="10"/>
      <c r="E50" s="24" t="str">
        <f t="shared" si="0"/>
        <v/>
      </c>
      <c r="F50" s="13"/>
      <c r="G50" s="12"/>
      <c r="H50" s="16"/>
      <c r="I50" s="16"/>
      <c r="J50" s="18" t="str">
        <f t="shared" si="1"/>
        <v/>
      </c>
    </row>
    <row r="51" spans="2:10" x14ac:dyDescent="0.2">
      <c r="B51" s="10"/>
      <c r="C51" s="15"/>
      <c r="D51" s="10"/>
      <c r="E51" s="24" t="str">
        <f t="shared" si="0"/>
        <v/>
      </c>
      <c r="F51" s="13"/>
      <c r="G51" s="12"/>
      <c r="H51" s="16"/>
      <c r="I51" s="16"/>
      <c r="J51" s="18" t="str">
        <f t="shared" si="1"/>
        <v/>
      </c>
    </row>
    <row r="52" spans="2:10" x14ac:dyDescent="0.2">
      <c r="B52" s="10"/>
      <c r="C52" s="15"/>
      <c r="D52" s="10"/>
      <c r="E52" s="24" t="str">
        <f t="shared" si="0"/>
        <v/>
      </c>
      <c r="F52" s="13"/>
      <c r="G52" s="12"/>
      <c r="H52" s="16"/>
      <c r="I52" s="16"/>
      <c r="J52" s="18" t="str">
        <f t="shared" si="1"/>
        <v/>
      </c>
    </row>
    <row r="53" spans="2:10" x14ac:dyDescent="0.2">
      <c r="B53" s="10"/>
      <c r="C53" s="15"/>
      <c r="D53" s="10"/>
      <c r="E53" s="24" t="str">
        <f t="shared" si="0"/>
        <v/>
      </c>
      <c r="F53" s="13"/>
      <c r="G53" s="12"/>
      <c r="H53" s="16"/>
      <c r="I53" s="16"/>
      <c r="J53" s="18" t="str">
        <f t="shared" si="1"/>
        <v/>
      </c>
    </row>
    <row r="54" spans="2:10" x14ac:dyDescent="0.2">
      <c r="B54" s="10"/>
      <c r="C54" s="15"/>
      <c r="D54" s="10"/>
      <c r="E54" s="24" t="str">
        <f t="shared" si="0"/>
        <v/>
      </c>
      <c r="F54" s="13"/>
      <c r="G54" s="12"/>
      <c r="H54" s="16"/>
      <c r="I54" s="16"/>
      <c r="J54" s="18" t="str">
        <f t="shared" si="1"/>
        <v/>
      </c>
    </row>
    <row r="55" spans="2:10" x14ac:dyDescent="0.2">
      <c r="B55" s="10"/>
      <c r="C55" s="15"/>
      <c r="D55" s="10"/>
      <c r="E55" s="24" t="str">
        <f t="shared" si="0"/>
        <v/>
      </c>
      <c r="F55" s="13"/>
      <c r="G55" s="12"/>
      <c r="H55" s="16"/>
      <c r="I55" s="16"/>
      <c r="J55" s="18" t="str">
        <f t="shared" si="1"/>
        <v/>
      </c>
    </row>
    <row r="56" spans="2:10" x14ac:dyDescent="0.2">
      <c r="B56" s="10"/>
      <c r="C56" s="15"/>
      <c r="D56" s="10"/>
      <c r="E56" s="24" t="str">
        <f t="shared" si="0"/>
        <v/>
      </c>
      <c r="F56" s="13"/>
      <c r="G56" s="12"/>
      <c r="H56" s="16"/>
      <c r="I56" s="16"/>
      <c r="J56" s="18" t="str">
        <f t="shared" si="1"/>
        <v/>
      </c>
    </row>
    <row r="57" spans="2:10" x14ac:dyDescent="0.2">
      <c r="B57" s="10"/>
      <c r="C57" s="15"/>
      <c r="D57" s="10"/>
      <c r="E57" s="24" t="str">
        <f t="shared" si="0"/>
        <v/>
      </c>
      <c r="F57" s="13"/>
      <c r="G57" s="12"/>
      <c r="H57" s="16"/>
      <c r="I57" s="16"/>
      <c r="J57" s="18" t="str">
        <f t="shared" si="1"/>
        <v/>
      </c>
    </row>
    <row r="58" spans="2:10" x14ac:dyDescent="0.2">
      <c r="B58" s="10"/>
      <c r="C58" s="15"/>
      <c r="D58" s="10"/>
      <c r="E58" s="24" t="str">
        <f t="shared" si="0"/>
        <v/>
      </c>
      <c r="F58" s="13"/>
      <c r="G58" s="12"/>
      <c r="H58" s="16"/>
      <c r="I58" s="16"/>
      <c r="J58" s="18" t="str">
        <f t="shared" si="1"/>
        <v/>
      </c>
    </row>
    <row r="59" spans="2:10" x14ac:dyDescent="0.2">
      <c r="B59" s="10"/>
      <c r="C59" s="15"/>
      <c r="D59" s="10"/>
      <c r="E59" s="24" t="str">
        <f t="shared" si="0"/>
        <v/>
      </c>
      <c r="F59" s="13"/>
      <c r="G59" s="12"/>
      <c r="H59" s="16"/>
      <c r="I59" s="16"/>
      <c r="J59" s="18" t="str">
        <f t="shared" si="1"/>
        <v/>
      </c>
    </row>
    <row r="60" spans="2:10" x14ac:dyDescent="0.2">
      <c r="B60" s="10"/>
      <c r="C60" s="15"/>
      <c r="D60" s="10"/>
      <c r="E60" s="24" t="str">
        <f t="shared" si="0"/>
        <v/>
      </c>
      <c r="F60" s="13"/>
      <c r="G60" s="12"/>
      <c r="H60" s="16"/>
      <c r="I60" s="16"/>
      <c r="J60" s="18" t="str">
        <f t="shared" si="1"/>
        <v/>
      </c>
    </row>
    <row r="61" spans="2:10" x14ac:dyDescent="0.2">
      <c r="B61" s="10"/>
      <c r="C61" s="15"/>
      <c r="D61" s="10"/>
      <c r="E61" s="24" t="str">
        <f t="shared" si="0"/>
        <v/>
      </c>
      <c r="F61" s="13"/>
      <c r="G61" s="12"/>
      <c r="H61" s="16"/>
      <c r="I61" s="16"/>
      <c r="J61" s="18" t="str">
        <f t="shared" si="1"/>
        <v/>
      </c>
    </row>
    <row r="62" spans="2:10" x14ac:dyDescent="0.2">
      <c r="B62" s="10"/>
      <c r="C62" s="15"/>
      <c r="D62" s="10"/>
      <c r="E62" s="24" t="str">
        <f t="shared" si="0"/>
        <v/>
      </c>
      <c r="F62" s="13"/>
      <c r="G62" s="12"/>
      <c r="H62" s="16"/>
      <c r="I62" s="16"/>
      <c r="J62" s="18" t="str">
        <f t="shared" si="1"/>
        <v/>
      </c>
    </row>
    <row r="63" spans="2:10" x14ac:dyDescent="0.2">
      <c r="B63" s="10"/>
      <c r="C63" s="15"/>
      <c r="D63" s="10"/>
      <c r="E63" s="24" t="str">
        <f t="shared" si="0"/>
        <v/>
      </c>
      <c r="F63" s="13"/>
      <c r="G63" s="12"/>
      <c r="H63" s="16"/>
      <c r="I63" s="16"/>
      <c r="J63" s="18" t="str">
        <f t="shared" si="1"/>
        <v/>
      </c>
    </row>
    <row r="64" spans="2:10" x14ac:dyDescent="0.2">
      <c r="B64" s="10"/>
      <c r="C64" s="15"/>
      <c r="D64" s="10"/>
      <c r="E64" s="24" t="str">
        <f t="shared" si="0"/>
        <v/>
      </c>
      <c r="F64" s="13"/>
      <c r="G64" s="12"/>
      <c r="H64" s="16"/>
      <c r="I64" s="16"/>
      <c r="J64" s="18" t="str">
        <f t="shared" si="1"/>
        <v/>
      </c>
    </row>
    <row r="65" spans="2:10" x14ac:dyDescent="0.2">
      <c r="B65" s="10"/>
      <c r="C65" s="15"/>
      <c r="D65" s="10"/>
      <c r="E65" s="24" t="str">
        <f t="shared" si="0"/>
        <v/>
      </c>
      <c r="F65" s="13"/>
      <c r="G65" s="12"/>
      <c r="H65" s="16"/>
      <c r="I65" s="16"/>
      <c r="J65" s="18" t="str">
        <f t="shared" si="1"/>
        <v/>
      </c>
    </row>
    <row r="66" spans="2:10" x14ac:dyDescent="0.2">
      <c r="B66" s="10"/>
      <c r="C66" s="15"/>
      <c r="D66" s="10"/>
      <c r="E66" s="24" t="str">
        <f t="shared" si="0"/>
        <v/>
      </c>
      <c r="F66" s="13"/>
      <c r="G66" s="12"/>
      <c r="H66" s="16"/>
      <c r="I66" s="16"/>
      <c r="J66" s="18" t="str">
        <f t="shared" si="1"/>
        <v/>
      </c>
    </row>
    <row r="67" spans="2:10" x14ac:dyDescent="0.2">
      <c r="B67" s="10"/>
      <c r="C67" s="15"/>
      <c r="D67" s="10"/>
      <c r="E67" s="24" t="str">
        <f t="shared" si="0"/>
        <v/>
      </c>
      <c r="F67" s="13"/>
      <c r="G67" s="12"/>
      <c r="H67" s="16"/>
      <c r="I67" s="16"/>
      <c r="J67" s="18" t="str">
        <f t="shared" si="1"/>
        <v/>
      </c>
    </row>
    <row r="68" spans="2:10" x14ac:dyDescent="0.2">
      <c r="B68" s="10"/>
      <c r="C68" s="15"/>
      <c r="D68" s="10"/>
      <c r="E68" s="24" t="str">
        <f t="shared" si="0"/>
        <v/>
      </c>
      <c r="F68" s="13"/>
      <c r="G68" s="12"/>
      <c r="H68" s="16"/>
      <c r="I68" s="16"/>
      <c r="J68" s="18" t="str">
        <f t="shared" si="1"/>
        <v/>
      </c>
    </row>
    <row r="69" spans="2:10" x14ac:dyDescent="0.2">
      <c r="B69" s="10"/>
      <c r="C69" s="15"/>
      <c r="D69" s="10"/>
      <c r="E69" s="24" t="str">
        <f t="shared" ref="E69:E132" si="2">IF(D69="","",IFERROR(INDEX(AnNume,MATCH(D69,AnMarca,0)),"Marcă inexistentă"))</f>
        <v/>
      </c>
      <c r="F69" s="13"/>
      <c r="G69" s="12"/>
      <c r="H69" s="16"/>
      <c r="I69" s="16"/>
      <c r="J69" s="18" t="str">
        <f t="shared" ref="J69:J132" si="3">IF(B69="","",TRIM(IF(COUNTIF($B$5:$B$1004,B69)&gt;1,"Număr dublat. ","")&amp;IF(E69="Marcă inexistentă","Salariatul nu există în foaia Angajați. ",IF(AND(ISNUMBER(C69),C69&lt;INDEX(AnAng,MATCH(D69,AnMarca,0))),"Data adeverinței este înaintea angajării. ","")&amp;IF(AND(ISNUMBER(INDEX(AnInc,MATCH(D69,AnMarca,0))),OR(F69="Adeverință de salariat",F69="Adeverință pentru medicul de familie")),"Contractul a încetat: folosește adeverința de vechime. ",""))&amp;IF(F69="","Alege tipul adeverinței. ","")&amp;IF(G69="","Completează scopul. ","")&amp;IF(AND(F69="Adeverință de venit",N(H69)=0),"Alege pentru câte luni se trec veniturile. ","")&amp;IF(AND(F69="Adeverință de venit",N(H69)&gt;0,E69&lt;&gt;"Marcă inexistentă"),IF((H69-COUNTIFS(VeMarca,D69,VeLuna,"&gt;="&amp;EDATE(DATE(YEAR(C69),MONTH(C69),1),-H69),VeLuna,"&lt;"&amp;DATE(YEAR(C69),MONTH(C69),1)))&gt;0,"Lipsesc veniturile pentru "&amp;(H69-COUNTIFS(VeMarca,D69,VeLuna,"&gt;="&amp;EDATE(DATE(YEAR(C69),MONTH(C69),1),-H69),VeLuna,"&lt;"&amp;DATE(YEAR(C69),MONTH(C69),1)))&amp;" din ultimele "&amp;H69&amp;" luni. ",""),"")))</f>
        <v/>
      </c>
    </row>
    <row r="70" spans="2:10" x14ac:dyDescent="0.2">
      <c r="B70" s="10"/>
      <c r="C70" s="15"/>
      <c r="D70" s="10"/>
      <c r="E70" s="24" t="str">
        <f t="shared" si="2"/>
        <v/>
      </c>
      <c r="F70" s="13"/>
      <c r="G70" s="12"/>
      <c r="H70" s="16"/>
      <c r="I70" s="16"/>
      <c r="J70" s="18" t="str">
        <f t="shared" si="3"/>
        <v/>
      </c>
    </row>
    <row r="71" spans="2:10" x14ac:dyDescent="0.2">
      <c r="B71" s="10"/>
      <c r="C71" s="15"/>
      <c r="D71" s="10"/>
      <c r="E71" s="24" t="str">
        <f t="shared" si="2"/>
        <v/>
      </c>
      <c r="F71" s="13"/>
      <c r="G71" s="12"/>
      <c r="H71" s="16"/>
      <c r="I71" s="16"/>
      <c r="J71" s="18" t="str">
        <f t="shared" si="3"/>
        <v/>
      </c>
    </row>
    <row r="72" spans="2:10" x14ac:dyDescent="0.2">
      <c r="B72" s="10"/>
      <c r="C72" s="15"/>
      <c r="D72" s="10"/>
      <c r="E72" s="24" t="str">
        <f t="shared" si="2"/>
        <v/>
      </c>
      <c r="F72" s="13"/>
      <c r="G72" s="12"/>
      <c r="H72" s="16"/>
      <c r="I72" s="16"/>
      <c r="J72" s="18" t="str">
        <f t="shared" si="3"/>
        <v/>
      </c>
    </row>
    <row r="73" spans="2:10" x14ac:dyDescent="0.2">
      <c r="B73" s="10"/>
      <c r="C73" s="15"/>
      <c r="D73" s="10"/>
      <c r="E73" s="24" t="str">
        <f t="shared" si="2"/>
        <v/>
      </c>
      <c r="F73" s="13"/>
      <c r="G73" s="12"/>
      <c r="H73" s="16"/>
      <c r="I73" s="16"/>
      <c r="J73" s="18" t="str">
        <f t="shared" si="3"/>
        <v/>
      </c>
    </row>
    <row r="74" spans="2:10" x14ac:dyDescent="0.2">
      <c r="B74" s="10"/>
      <c r="C74" s="15"/>
      <c r="D74" s="10"/>
      <c r="E74" s="24" t="str">
        <f t="shared" si="2"/>
        <v/>
      </c>
      <c r="F74" s="13"/>
      <c r="G74" s="12"/>
      <c r="H74" s="16"/>
      <c r="I74" s="16"/>
      <c r="J74" s="18" t="str">
        <f t="shared" si="3"/>
        <v/>
      </c>
    </row>
    <row r="75" spans="2:10" x14ac:dyDescent="0.2">
      <c r="B75" s="10"/>
      <c r="C75" s="15"/>
      <c r="D75" s="10"/>
      <c r="E75" s="24" t="str">
        <f t="shared" si="2"/>
        <v/>
      </c>
      <c r="F75" s="13"/>
      <c r="G75" s="12"/>
      <c r="H75" s="16"/>
      <c r="I75" s="16"/>
      <c r="J75" s="18" t="str">
        <f t="shared" si="3"/>
        <v/>
      </c>
    </row>
    <row r="76" spans="2:10" x14ac:dyDescent="0.2">
      <c r="B76" s="10"/>
      <c r="C76" s="15"/>
      <c r="D76" s="10"/>
      <c r="E76" s="24" t="str">
        <f t="shared" si="2"/>
        <v/>
      </c>
      <c r="F76" s="13"/>
      <c r="G76" s="12"/>
      <c r="H76" s="16"/>
      <c r="I76" s="16"/>
      <c r="J76" s="18" t="str">
        <f t="shared" si="3"/>
        <v/>
      </c>
    </row>
    <row r="77" spans="2:10" x14ac:dyDescent="0.2">
      <c r="B77" s="10"/>
      <c r="C77" s="15"/>
      <c r="D77" s="10"/>
      <c r="E77" s="24" t="str">
        <f t="shared" si="2"/>
        <v/>
      </c>
      <c r="F77" s="13"/>
      <c r="G77" s="12"/>
      <c r="H77" s="16"/>
      <c r="I77" s="16"/>
      <c r="J77" s="18" t="str">
        <f t="shared" si="3"/>
        <v/>
      </c>
    </row>
    <row r="78" spans="2:10" x14ac:dyDescent="0.2">
      <c r="B78" s="10"/>
      <c r="C78" s="15"/>
      <c r="D78" s="10"/>
      <c r="E78" s="24" t="str">
        <f t="shared" si="2"/>
        <v/>
      </c>
      <c r="F78" s="13"/>
      <c r="G78" s="12"/>
      <c r="H78" s="16"/>
      <c r="I78" s="16"/>
      <c r="J78" s="18" t="str">
        <f t="shared" si="3"/>
        <v/>
      </c>
    </row>
    <row r="79" spans="2:10" x14ac:dyDescent="0.2">
      <c r="B79" s="10"/>
      <c r="C79" s="15"/>
      <c r="D79" s="10"/>
      <c r="E79" s="24" t="str">
        <f t="shared" si="2"/>
        <v/>
      </c>
      <c r="F79" s="13"/>
      <c r="G79" s="12"/>
      <c r="H79" s="16"/>
      <c r="I79" s="16"/>
      <c r="J79" s="18" t="str">
        <f t="shared" si="3"/>
        <v/>
      </c>
    </row>
    <row r="80" spans="2:10" x14ac:dyDescent="0.2">
      <c r="B80" s="10"/>
      <c r="C80" s="15"/>
      <c r="D80" s="10"/>
      <c r="E80" s="24" t="str">
        <f t="shared" si="2"/>
        <v/>
      </c>
      <c r="F80" s="13"/>
      <c r="G80" s="12"/>
      <c r="H80" s="16"/>
      <c r="I80" s="16"/>
      <c r="J80" s="18" t="str">
        <f t="shared" si="3"/>
        <v/>
      </c>
    </row>
    <row r="81" spans="2:10" x14ac:dyDescent="0.2">
      <c r="B81" s="10"/>
      <c r="C81" s="15"/>
      <c r="D81" s="10"/>
      <c r="E81" s="24" t="str">
        <f t="shared" si="2"/>
        <v/>
      </c>
      <c r="F81" s="13"/>
      <c r="G81" s="12"/>
      <c r="H81" s="16"/>
      <c r="I81" s="16"/>
      <c r="J81" s="18" t="str">
        <f t="shared" si="3"/>
        <v/>
      </c>
    </row>
    <row r="82" spans="2:10" x14ac:dyDescent="0.2">
      <c r="B82" s="10"/>
      <c r="C82" s="15"/>
      <c r="D82" s="10"/>
      <c r="E82" s="24" t="str">
        <f t="shared" si="2"/>
        <v/>
      </c>
      <c r="F82" s="13"/>
      <c r="G82" s="12"/>
      <c r="H82" s="16"/>
      <c r="I82" s="16"/>
      <c r="J82" s="18" t="str">
        <f t="shared" si="3"/>
        <v/>
      </c>
    </row>
    <row r="83" spans="2:10" x14ac:dyDescent="0.2">
      <c r="B83" s="10"/>
      <c r="C83" s="15"/>
      <c r="D83" s="10"/>
      <c r="E83" s="24" t="str">
        <f t="shared" si="2"/>
        <v/>
      </c>
      <c r="F83" s="13"/>
      <c r="G83" s="12"/>
      <c r="H83" s="16"/>
      <c r="I83" s="16"/>
      <c r="J83" s="18" t="str">
        <f t="shared" si="3"/>
        <v/>
      </c>
    </row>
    <row r="84" spans="2:10" x14ac:dyDescent="0.2">
      <c r="B84" s="10"/>
      <c r="C84" s="15"/>
      <c r="D84" s="10"/>
      <c r="E84" s="24" t="str">
        <f t="shared" si="2"/>
        <v/>
      </c>
      <c r="F84" s="13"/>
      <c r="G84" s="12"/>
      <c r="H84" s="16"/>
      <c r="I84" s="16"/>
      <c r="J84" s="18" t="str">
        <f t="shared" si="3"/>
        <v/>
      </c>
    </row>
    <row r="85" spans="2:10" x14ac:dyDescent="0.2">
      <c r="B85" s="10"/>
      <c r="C85" s="15"/>
      <c r="D85" s="10"/>
      <c r="E85" s="24" t="str">
        <f t="shared" si="2"/>
        <v/>
      </c>
      <c r="F85" s="13"/>
      <c r="G85" s="12"/>
      <c r="H85" s="16"/>
      <c r="I85" s="16"/>
      <c r="J85" s="18" t="str">
        <f t="shared" si="3"/>
        <v/>
      </c>
    </row>
    <row r="86" spans="2:10" x14ac:dyDescent="0.2">
      <c r="B86" s="10"/>
      <c r="C86" s="15"/>
      <c r="D86" s="10"/>
      <c r="E86" s="24" t="str">
        <f t="shared" si="2"/>
        <v/>
      </c>
      <c r="F86" s="13"/>
      <c r="G86" s="12"/>
      <c r="H86" s="16"/>
      <c r="I86" s="16"/>
      <c r="J86" s="18" t="str">
        <f t="shared" si="3"/>
        <v/>
      </c>
    </row>
    <row r="87" spans="2:10" x14ac:dyDescent="0.2">
      <c r="B87" s="10"/>
      <c r="C87" s="15"/>
      <c r="D87" s="10"/>
      <c r="E87" s="24" t="str">
        <f t="shared" si="2"/>
        <v/>
      </c>
      <c r="F87" s="13"/>
      <c r="G87" s="12"/>
      <c r="H87" s="16"/>
      <c r="I87" s="16"/>
      <c r="J87" s="18" t="str">
        <f t="shared" si="3"/>
        <v/>
      </c>
    </row>
    <row r="88" spans="2:10" x14ac:dyDescent="0.2">
      <c r="B88" s="10"/>
      <c r="C88" s="15"/>
      <c r="D88" s="10"/>
      <c r="E88" s="24" t="str">
        <f t="shared" si="2"/>
        <v/>
      </c>
      <c r="F88" s="13"/>
      <c r="G88" s="12"/>
      <c r="H88" s="16"/>
      <c r="I88" s="16"/>
      <c r="J88" s="18" t="str">
        <f t="shared" si="3"/>
        <v/>
      </c>
    </row>
    <row r="89" spans="2:10" x14ac:dyDescent="0.2">
      <c r="B89" s="10"/>
      <c r="C89" s="15"/>
      <c r="D89" s="10"/>
      <c r="E89" s="24" t="str">
        <f t="shared" si="2"/>
        <v/>
      </c>
      <c r="F89" s="13"/>
      <c r="G89" s="12"/>
      <c r="H89" s="16"/>
      <c r="I89" s="16"/>
      <c r="J89" s="18" t="str">
        <f t="shared" si="3"/>
        <v/>
      </c>
    </row>
    <row r="90" spans="2:10" x14ac:dyDescent="0.2">
      <c r="B90" s="10"/>
      <c r="C90" s="15"/>
      <c r="D90" s="10"/>
      <c r="E90" s="24" t="str">
        <f t="shared" si="2"/>
        <v/>
      </c>
      <c r="F90" s="13"/>
      <c r="G90" s="12"/>
      <c r="H90" s="16"/>
      <c r="I90" s="16"/>
      <c r="J90" s="18" t="str">
        <f t="shared" si="3"/>
        <v/>
      </c>
    </row>
    <row r="91" spans="2:10" x14ac:dyDescent="0.2">
      <c r="B91" s="10"/>
      <c r="C91" s="15"/>
      <c r="D91" s="10"/>
      <c r="E91" s="24" t="str">
        <f t="shared" si="2"/>
        <v/>
      </c>
      <c r="F91" s="13"/>
      <c r="G91" s="12"/>
      <c r="H91" s="16"/>
      <c r="I91" s="16"/>
      <c r="J91" s="18" t="str">
        <f t="shared" si="3"/>
        <v/>
      </c>
    </row>
    <row r="92" spans="2:10" x14ac:dyDescent="0.2">
      <c r="B92" s="10"/>
      <c r="C92" s="15"/>
      <c r="D92" s="10"/>
      <c r="E92" s="24" t="str">
        <f t="shared" si="2"/>
        <v/>
      </c>
      <c r="F92" s="13"/>
      <c r="G92" s="12"/>
      <c r="H92" s="16"/>
      <c r="I92" s="16"/>
      <c r="J92" s="18" t="str">
        <f t="shared" si="3"/>
        <v/>
      </c>
    </row>
    <row r="93" spans="2:10" x14ac:dyDescent="0.2">
      <c r="B93" s="10"/>
      <c r="C93" s="15"/>
      <c r="D93" s="10"/>
      <c r="E93" s="24" t="str">
        <f t="shared" si="2"/>
        <v/>
      </c>
      <c r="F93" s="13"/>
      <c r="G93" s="12"/>
      <c r="H93" s="16"/>
      <c r="I93" s="16"/>
      <c r="J93" s="18" t="str">
        <f t="shared" si="3"/>
        <v/>
      </c>
    </row>
    <row r="94" spans="2:10" x14ac:dyDescent="0.2">
      <c r="B94" s="10"/>
      <c r="C94" s="15"/>
      <c r="D94" s="10"/>
      <c r="E94" s="24" t="str">
        <f t="shared" si="2"/>
        <v/>
      </c>
      <c r="F94" s="13"/>
      <c r="G94" s="12"/>
      <c r="H94" s="16"/>
      <c r="I94" s="16"/>
      <c r="J94" s="18" t="str">
        <f t="shared" si="3"/>
        <v/>
      </c>
    </row>
    <row r="95" spans="2:10" x14ac:dyDescent="0.2">
      <c r="B95" s="10"/>
      <c r="C95" s="15"/>
      <c r="D95" s="10"/>
      <c r="E95" s="24" t="str">
        <f t="shared" si="2"/>
        <v/>
      </c>
      <c r="F95" s="13"/>
      <c r="G95" s="12"/>
      <c r="H95" s="16"/>
      <c r="I95" s="16"/>
      <c r="J95" s="18" t="str">
        <f t="shared" si="3"/>
        <v/>
      </c>
    </row>
    <row r="96" spans="2:10" x14ac:dyDescent="0.2">
      <c r="B96" s="10"/>
      <c r="C96" s="15"/>
      <c r="D96" s="10"/>
      <c r="E96" s="24" t="str">
        <f t="shared" si="2"/>
        <v/>
      </c>
      <c r="F96" s="13"/>
      <c r="G96" s="12"/>
      <c r="H96" s="16"/>
      <c r="I96" s="16"/>
      <c r="J96" s="18" t="str">
        <f t="shared" si="3"/>
        <v/>
      </c>
    </row>
    <row r="97" spans="2:10" x14ac:dyDescent="0.2">
      <c r="B97" s="10"/>
      <c r="C97" s="15"/>
      <c r="D97" s="10"/>
      <c r="E97" s="24" t="str">
        <f t="shared" si="2"/>
        <v/>
      </c>
      <c r="F97" s="13"/>
      <c r="G97" s="12"/>
      <c r="H97" s="16"/>
      <c r="I97" s="16"/>
      <c r="J97" s="18" t="str">
        <f t="shared" si="3"/>
        <v/>
      </c>
    </row>
    <row r="98" spans="2:10" x14ac:dyDescent="0.2">
      <c r="B98" s="10"/>
      <c r="C98" s="15"/>
      <c r="D98" s="10"/>
      <c r="E98" s="24" t="str">
        <f t="shared" si="2"/>
        <v/>
      </c>
      <c r="F98" s="13"/>
      <c r="G98" s="12"/>
      <c r="H98" s="16"/>
      <c r="I98" s="16"/>
      <c r="J98" s="18" t="str">
        <f t="shared" si="3"/>
        <v/>
      </c>
    </row>
    <row r="99" spans="2:10" x14ac:dyDescent="0.2">
      <c r="B99" s="10"/>
      <c r="C99" s="15"/>
      <c r="D99" s="10"/>
      <c r="E99" s="24" t="str">
        <f t="shared" si="2"/>
        <v/>
      </c>
      <c r="F99" s="13"/>
      <c r="G99" s="12"/>
      <c r="H99" s="16"/>
      <c r="I99" s="16"/>
      <c r="J99" s="18" t="str">
        <f t="shared" si="3"/>
        <v/>
      </c>
    </row>
    <row r="100" spans="2:10" x14ac:dyDescent="0.2">
      <c r="B100" s="10"/>
      <c r="C100" s="15"/>
      <c r="D100" s="10"/>
      <c r="E100" s="24" t="str">
        <f t="shared" si="2"/>
        <v/>
      </c>
      <c r="F100" s="13"/>
      <c r="G100" s="12"/>
      <c r="H100" s="16"/>
      <c r="I100" s="16"/>
      <c r="J100" s="18" t="str">
        <f t="shared" si="3"/>
        <v/>
      </c>
    </row>
    <row r="101" spans="2:10" x14ac:dyDescent="0.2">
      <c r="B101" s="10"/>
      <c r="C101" s="15"/>
      <c r="D101" s="10"/>
      <c r="E101" s="24" t="str">
        <f t="shared" si="2"/>
        <v/>
      </c>
      <c r="F101" s="13"/>
      <c r="G101" s="12"/>
      <c r="H101" s="16"/>
      <c r="I101" s="16"/>
      <c r="J101" s="18" t="str">
        <f t="shared" si="3"/>
        <v/>
      </c>
    </row>
    <row r="102" spans="2:10" x14ac:dyDescent="0.2">
      <c r="B102" s="10"/>
      <c r="C102" s="15"/>
      <c r="D102" s="10"/>
      <c r="E102" s="24" t="str">
        <f t="shared" si="2"/>
        <v/>
      </c>
      <c r="F102" s="13"/>
      <c r="G102" s="12"/>
      <c r="H102" s="16"/>
      <c r="I102" s="16"/>
      <c r="J102" s="18" t="str">
        <f t="shared" si="3"/>
        <v/>
      </c>
    </row>
    <row r="103" spans="2:10" x14ac:dyDescent="0.2">
      <c r="B103" s="10"/>
      <c r="C103" s="15"/>
      <c r="D103" s="10"/>
      <c r="E103" s="24" t="str">
        <f t="shared" si="2"/>
        <v/>
      </c>
      <c r="F103" s="13"/>
      <c r="G103" s="12"/>
      <c r="H103" s="16"/>
      <c r="I103" s="16"/>
      <c r="J103" s="18" t="str">
        <f t="shared" si="3"/>
        <v/>
      </c>
    </row>
    <row r="104" spans="2:10" x14ac:dyDescent="0.2">
      <c r="B104" s="10"/>
      <c r="C104" s="15"/>
      <c r="D104" s="10"/>
      <c r="E104" s="24" t="str">
        <f t="shared" si="2"/>
        <v/>
      </c>
      <c r="F104" s="13"/>
      <c r="G104" s="12"/>
      <c r="H104" s="16"/>
      <c r="I104" s="16"/>
      <c r="J104" s="18" t="str">
        <f t="shared" si="3"/>
        <v/>
      </c>
    </row>
    <row r="105" spans="2:10" x14ac:dyDescent="0.2">
      <c r="B105" s="10"/>
      <c r="C105" s="15"/>
      <c r="D105" s="10"/>
      <c r="E105" s="24" t="str">
        <f t="shared" si="2"/>
        <v/>
      </c>
      <c r="F105" s="13"/>
      <c r="G105" s="12"/>
      <c r="H105" s="16"/>
      <c r="I105" s="16"/>
      <c r="J105" s="18" t="str">
        <f t="shared" si="3"/>
        <v/>
      </c>
    </row>
    <row r="106" spans="2:10" x14ac:dyDescent="0.2">
      <c r="B106" s="10"/>
      <c r="C106" s="15"/>
      <c r="D106" s="10"/>
      <c r="E106" s="24" t="str">
        <f t="shared" si="2"/>
        <v/>
      </c>
      <c r="F106" s="13"/>
      <c r="G106" s="12"/>
      <c r="H106" s="16"/>
      <c r="I106" s="16"/>
      <c r="J106" s="18" t="str">
        <f t="shared" si="3"/>
        <v/>
      </c>
    </row>
    <row r="107" spans="2:10" x14ac:dyDescent="0.2">
      <c r="B107" s="10"/>
      <c r="C107" s="15"/>
      <c r="D107" s="10"/>
      <c r="E107" s="24" t="str">
        <f t="shared" si="2"/>
        <v/>
      </c>
      <c r="F107" s="13"/>
      <c r="G107" s="12"/>
      <c r="H107" s="16"/>
      <c r="I107" s="16"/>
      <c r="J107" s="18" t="str">
        <f t="shared" si="3"/>
        <v/>
      </c>
    </row>
    <row r="108" spans="2:10" x14ac:dyDescent="0.2">
      <c r="B108" s="10"/>
      <c r="C108" s="15"/>
      <c r="D108" s="10"/>
      <c r="E108" s="24" t="str">
        <f t="shared" si="2"/>
        <v/>
      </c>
      <c r="F108" s="13"/>
      <c r="G108" s="12"/>
      <c r="H108" s="16"/>
      <c r="I108" s="16"/>
      <c r="J108" s="18" t="str">
        <f t="shared" si="3"/>
        <v/>
      </c>
    </row>
    <row r="109" spans="2:10" x14ac:dyDescent="0.2">
      <c r="B109" s="10"/>
      <c r="C109" s="15"/>
      <c r="D109" s="10"/>
      <c r="E109" s="24" t="str">
        <f t="shared" si="2"/>
        <v/>
      </c>
      <c r="F109" s="13"/>
      <c r="G109" s="12"/>
      <c r="H109" s="16"/>
      <c r="I109" s="16"/>
      <c r="J109" s="18" t="str">
        <f t="shared" si="3"/>
        <v/>
      </c>
    </row>
    <row r="110" spans="2:10" x14ac:dyDescent="0.2">
      <c r="B110" s="10"/>
      <c r="C110" s="15"/>
      <c r="D110" s="10"/>
      <c r="E110" s="24" t="str">
        <f t="shared" si="2"/>
        <v/>
      </c>
      <c r="F110" s="13"/>
      <c r="G110" s="12"/>
      <c r="H110" s="16"/>
      <c r="I110" s="16"/>
      <c r="J110" s="18" t="str">
        <f t="shared" si="3"/>
        <v/>
      </c>
    </row>
    <row r="111" spans="2:10" x14ac:dyDescent="0.2">
      <c r="B111" s="10"/>
      <c r="C111" s="15"/>
      <c r="D111" s="10"/>
      <c r="E111" s="24" t="str">
        <f t="shared" si="2"/>
        <v/>
      </c>
      <c r="F111" s="13"/>
      <c r="G111" s="12"/>
      <c r="H111" s="16"/>
      <c r="I111" s="16"/>
      <c r="J111" s="18" t="str">
        <f t="shared" si="3"/>
        <v/>
      </c>
    </row>
    <row r="112" spans="2:10" x14ac:dyDescent="0.2">
      <c r="B112" s="10"/>
      <c r="C112" s="15"/>
      <c r="D112" s="10"/>
      <c r="E112" s="24" t="str">
        <f t="shared" si="2"/>
        <v/>
      </c>
      <c r="F112" s="13"/>
      <c r="G112" s="12"/>
      <c r="H112" s="16"/>
      <c r="I112" s="16"/>
      <c r="J112" s="18" t="str">
        <f t="shared" si="3"/>
        <v/>
      </c>
    </row>
    <row r="113" spans="2:10" x14ac:dyDescent="0.2">
      <c r="B113" s="10"/>
      <c r="C113" s="15"/>
      <c r="D113" s="10"/>
      <c r="E113" s="24" t="str">
        <f t="shared" si="2"/>
        <v/>
      </c>
      <c r="F113" s="13"/>
      <c r="G113" s="12"/>
      <c r="H113" s="16"/>
      <c r="I113" s="16"/>
      <c r="J113" s="18" t="str">
        <f t="shared" si="3"/>
        <v/>
      </c>
    </row>
    <row r="114" spans="2:10" x14ac:dyDescent="0.2">
      <c r="B114" s="10"/>
      <c r="C114" s="15"/>
      <c r="D114" s="10"/>
      <c r="E114" s="24" t="str">
        <f t="shared" si="2"/>
        <v/>
      </c>
      <c r="F114" s="13"/>
      <c r="G114" s="12"/>
      <c r="H114" s="16"/>
      <c r="I114" s="16"/>
      <c r="J114" s="18" t="str">
        <f t="shared" si="3"/>
        <v/>
      </c>
    </row>
    <row r="115" spans="2:10" x14ac:dyDescent="0.2">
      <c r="B115" s="10"/>
      <c r="C115" s="15"/>
      <c r="D115" s="10"/>
      <c r="E115" s="24" t="str">
        <f t="shared" si="2"/>
        <v/>
      </c>
      <c r="F115" s="13"/>
      <c r="G115" s="12"/>
      <c r="H115" s="16"/>
      <c r="I115" s="16"/>
      <c r="J115" s="18" t="str">
        <f t="shared" si="3"/>
        <v/>
      </c>
    </row>
    <row r="116" spans="2:10" x14ac:dyDescent="0.2">
      <c r="B116" s="10"/>
      <c r="C116" s="15"/>
      <c r="D116" s="10"/>
      <c r="E116" s="24" t="str">
        <f t="shared" si="2"/>
        <v/>
      </c>
      <c r="F116" s="13"/>
      <c r="G116" s="12"/>
      <c r="H116" s="16"/>
      <c r="I116" s="16"/>
      <c r="J116" s="18" t="str">
        <f t="shared" si="3"/>
        <v/>
      </c>
    </row>
    <row r="117" spans="2:10" x14ac:dyDescent="0.2">
      <c r="B117" s="10"/>
      <c r="C117" s="15"/>
      <c r="D117" s="10"/>
      <c r="E117" s="24" t="str">
        <f t="shared" si="2"/>
        <v/>
      </c>
      <c r="F117" s="13"/>
      <c r="G117" s="12"/>
      <c r="H117" s="16"/>
      <c r="I117" s="16"/>
      <c r="J117" s="18" t="str">
        <f t="shared" si="3"/>
        <v/>
      </c>
    </row>
    <row r="118" spans="2:10" x14ac:dyDescent="0.2">
      <c r="B118" s="10"/>
      <c r="C118" s="15"/>
      <c r="D118" s="10"/>
      <c r="E118" s="24" t="str">
        <f t="shared" si="2"/>
        <v/>
      </c>
      <c r="F118" s="13"/>
      <c r="G118" s="12"/>
      <c r="H118" s="16"/>
      <c r="I118" s="16"/>
      <c r="J118" s="18" t="str">
        <f t="shared" si="3"/>
        <v/>
      </c>
    </row>
    <row r="119" spans="2:10" x14ac:dyDescent="0.2">
      <c r="B119" s="10"/>
      <c r="C119" s="15"/>
      <c r="D119" s="10"/>
      <c r="E119" s="24" t="str">
        <f t="shared" si="2"/>
        <v/>
      </c>
      <c r="F119" s="13"/>
      <c r="G119" s="12"/>
      <c r="H119" s="16"/>
      <c r="I119" s="16"/>
      <c r="J119" s="18" t="str">
        <f t="shared" si="3"/>
        <v/>
      </c>
    </row>
    <row r="120" spans="2:10" x14ac:dyDescent="0.2">
      <c r="B120" s="10"/>
      <c r="C120" s="15"/>
      <c r="D120" s="10"/>
      <c r="E120" s="24" t="str">
        <f t="shared" si="2"/>
        <v/>
      </c>
      <c r="F120" s="13"/>
      <c r="G120" s="12"/>
      <c r="H120" s="16"/>
      <c r="I120" s="16"/>
      <c r="J120" s="18" t="str">
        <f t="shared" si="3"/>
        <v/>
      </c>
    </row>
    <row r="121" spans="2:10" x14ac:dyDescent="0.2">
      <c r="B121" s="10"/>
      <c r="C121" s="15"/>
      <c r="D121" s="10"/>
      <c r="E121" s="24" t="str">
        <f t="shared" si="2"/>
        <v/>
      </c>
      <c r="F121" s="13"/>
      <c r="G121" s="12"/>
      <c r="H121" s="16"/>
      <c r="I121" s="16"/>
      <c r="J121" s="18" t="str">
        <f t="shared" si="3"/>
        <v/>
      </c>
    </row>
    <row r="122" spans="2:10" x14ac:dyDescent="0.2">
      <c r="B122" s="10"/>
      <c r="C122" s="15"/>
      <c r="D122" s="10"/>
      <c r="E122" s="24" t="str">
        <f t="shared" si="2"/>
        <v/>
      </c>
      <c r="F122" s="13"/>
      <c r="G122" s="12"/>
      <c r="H122" s="16"/>
      <c r="I122" s="16"/>
      <c r="J122" s="18" t="str">
        <f t="shared" si="3"/>
        <v/>
      </c>
    </row>
    <row r="123" spans="2:10" x14ac:dyDescent="0.2">
      <c r="B123" s="10"/>
      <c r="C123" s="15"/>
      <c r="D123" s="10"/>
      <c r="E123" s="24" t="str">
        <f t="shared" si="2"/>
        <v/>
      </c>
      <c r="F123" s="13"/>
      <c r="G123" s="12"/>
      <c r="H123" s="16"/>
      <c r="I123" s="16"/>
      <c r="J123" s="18" t="str">
        <f t="shared" si="3"/>
        <v/>
      </c>
    </row>
    <row r="124" spans="2:10" x14ac:dyDescent="0.2">
      <c r="B124" s="10"/>
      <c r="C124" s="15"/>
      <c r="D124" s="10"/>
      <c r="E124" s="24" t="str">
        <f t="shared" si="2"/>
        <v/>
      </c>
      <c r="F124" s="13"/>
      <c r="G124" s="12"/>
      <c r="H124" s="16"/>
      <c r="I124" s="16"/>
      <c r="J124" s="18" t="str">
        <f t="shared" si="3"/>
        <v/>
      </c>
    </row>
    <row r="125" spans="2:10" x14ac:dyDescent="0.2">
      <c r="B125" s="10"/>
      <c r="C125" s="15"/>
      <c r="D125" s="10"/>
      <c r="E125" s="24" t="str">
        <f t="shared" si="2"/>
        <v/>
      </c>
      <c r="F125" s="13"/>
      <c r="G125" s="12"/>
      <c r="H125" s="16"/>
      <c r="I125" s="16"/>
      <c r="J125" s="18" t="str">
        <f t="shared" si="3"/>
        <v/>
      </c>
    </row>
    <row r="126" spans="2:10" x14ac:dyDescent="0.2">
      <c r="B126" s="10"/>
      <c r="C126" s="15"/>
      <c r="D126" s="10"/>
      <c r="E126" s="24" t="str">
        <f t="shared" si="2"/>
        <v/>
      </c>
      <c r="F126" s="13"/>
      <c r="G126" s="12"/>
      <c r="H126" s="16"/>
      <c r="I126" s="16"/>
      <c r="J126" s="18" t="str">
        <f t="shared" si="3"/>
        <v/>
      </c>
    </row>
    <row r="127" spans="2:10" x14ac:dyDescent="0.2">
      <c r="B127" s="10"/>
      <c r="C127" s="15"/>
      <c r="D127" s="10"/>
      <c r="E127" s="24" t="str">
        <f t="shared" si="2"/>
        <v/>
      </c>
      <c r="F127" s="13"/>
      <c r="G127" s="12"/>
      <c r="H127" s="16"/>
      <c r="I127" s="16"/>
      <c r="J127" s="18" t="str">
        <f t="shared" si="3"/>
        <v/>
      </c>
    </row>
    <row r="128" spans="2:10" x14ac:dyDescent="0.2">
      <c r="B128" s="10"/>
      <c r="C128" s="15"/>
      <c r="D128" s="10"/>
      <c r="E128" s="24" t="str">
        <f t="shared" si="2"/>
        <v/>
      </c>
      <c r="F128" s="13"/>
      <c r="G128" s="12"/>
      <c r="H128" s="16"/>
      <c r="I128" s="16"/>
      <c r="J128" s="18" t="str">
        <f t="shared" si="3"/>
        <v/>
      </c>
    </row>
    <row r="129" spans="2:10" x14ac:dyDescent="0.2">
      <c r="B129" s="10"/>
      <c r="C129" s="15"/>
      <c r="D129" s="10"/>
      <c r="E129" s="24" t="str">
        <f t="shared" si="2"/>
        <v/>
      </c>
      <c r="F129" s="13"/>
      <c r="G129" s="12"/>
      <c r="H129" s="16"/>
      <c r="I129" s="16"/>
      <c r="J129" s="18" t="str">
        <f t="shared" si="3"/>
        <v/>
      </c>
    </row>
    <row r="130" spans="2:10" x14ac:dyDescent="0.2">
      <c r="B130" s="10"/>
      <c r="C130" s="15"/>
      <c r="D130" s="10"/>
      <c r="E130" s="24" t="str">
        <f t="shared" si="2"/>
        <v/>
      </c>
      <c r="F130" s="13"/>
      <c r="G130" s="12"/>
      <c r="H130" s="16"/>
      <c r="I130" s="16"/>
      <c r="J130" s="18" t="str">
        <f t="shared" si="3"/>
        <v/>
      </c>
    </row>
    <row r="131" spans="2:10" x14ac:dyDescent="0.2">
      <c r="B131" s="10"/>
      <c r="C131" s="15"/>
      <c r="D131" s="10"/>
      <c r="E131" s="24" t="str">
        <f t="shared" si="2"/>
        <v/>
      </c>
      <c r="F131" s="13"/>
      <c r="G131" s="12"/>
      <c r="H131" s="16"/>
      <c r="I131" s="16"/>
      <c r="J131" s="18" t="str">
        <f t="shared" si="3"/>
        <v/>
      </c>
    </row>
    <row r="132" spans="2:10" x14ac:dyDescent="0.2">
      <c r="B132" s="10"/>
      <c r="C132" s="15"/>
      <c r="D132" s="10"/>
      <c r="E132" s="24" t="str">
        <f t="shared" si="2"/>
        <v/>
      </c>
      <c r="F132" s="13"/>
      <c r="G132" s="12"/>
      <c r="H132" s="16"/>
      <c r="I132" s="16"/>
      <c r="J132" s="18" t="str">
        <f t="shared" si="3"/>
        <v/>
      </c>
    </row>
    <row r="133" spans="2:10" x14ac:dyDescent="0.2">
      <c r="B133" s="10"/>
      <c r="C133" s="15"/>
      <c r="D133" s="10"/>
      <c r="E133" s="24" t="str">
        <f t="shared" ref="E133:E196" si="4">IF(D133="","",IFERROR(INDEX(AnNume,MATCH(D133,AnMarca,0)),"Marcă inexistentă"))</f>
        <v/>
      </c>
      <c r="F133" s="13"/>
      <c r="G133" s="12"/>
      <c r="H133" s="16"/>
      <c r="I133" s="16"/>
      <c r="J133" s="18" t="str">
        <f t="shared" ref="J133:J196" si="5">IF(B133="","",TRIM(IF(COUNTIF($B$5:$B$1004,B133)&gt;1,"Număr dublat. ","")&amp;IF(E133="Marcă inexistentă","Salariatul nu există în foaia Angajați. ",IF(AND(ISNUMBER(C133),C133&lt;INDEX(AnAng,MATCH(D133,AnMarca,0))),"Data adeverinței este înaintea angajării. ","")&amp;IF(AND(ISNUMBER(INDEX(AnInc,MATCH(D133,AnMarca,0))),OR(F133="Adeverință de salariat",F133="Adeverință pentru medicul de familie")),"Contractul a încetat: folosește adeverința de vechime. ",""))&amp;IF(F133="","Alege tipul adeverinței. ","")&amp;IF(G133="","Completează scopul. ","")&amp;IF(AND(F133="Adeverință de venit",N(H133)=0),"Alege pentru câte luni se trec veniturile. ","")&amp;IF(AND(F133="Adeverință de venit",N(H133)&gt;0,E133&lt;&gt;"Marcă inexistentă"),IF((H133-COUNTIFS(VeMarca,D133,VeLuna,"&gt;="&amp;EDATE(DATE(YEAR(C133),MONTH(C133),1),-H133),VeLuna,"&lt;"&amp;DATE(YEAR(C133),MONTH(C133),1)))&gt;0,"Lipsesc veniturile pentru "&amp;(H133-COUNTIFS(VeMarca,D133,VeLuna,"&gt;="&amp;EDATE(DATE(YEAR(C133),MONTH(C133),1),-H133),VeLuna,"&lt;"&amp;DATE(YEAR(C133),MONTH(C133),1)))&amp;" din ultimele "&amp;H133&amp;" luni. ",""),"")))</f>
        <v/>
      </c>
    </row>
    <row r="134" spans="2:10" x14ac:dyDescent="0.2">
      <c r="B134" s="10"/>
      <c r="C134" s="15"/>
      <c r="D134" s="10"/>
      <c r="E134" s="24" t="str">
        <f t="shared" si="4"/>
        <v/>
      </c>
      <c r="F134" s="13"/>
      <c r="G134" s="12"/>
      <c r="H134" s="16"/>
      <c r="I134" s="16"/>
      <c r="J134" s="18" t="str">
        <f t="shared" si="5"/>
        <v/>
      </c>
    </row>
    <row r="135" spans="2:10" x14ac:dyDescent="0.2">
      <c r="B135" s="10"/>
      <c r="C135" s="15"/>
      <c r="D135" s="10"/>
      <c r="E135" s="24" t="str">
        <f t="shared" si="4"/>
        <v/>
      </c>
      <c r="F135" s="13"/>
      <c r="G135" s="12"/>
      <c r="H135" s="16"/>
      <c r="I135" s="16"/>
      <c r="J135" s="18" t="str">
        <f t="shared" si="5"/>
        <v/>
      </c>
    </row>
    <row r="136" spans="2:10" x14ac:dyDescent="0.2">
      <c r="B136" s="10"/>
      <c r="C136" s="15"/>
      <c r="D136" s="10"/>
      <c r="E136" s="24" t="str">
        <f t="shared" si="4"/>
        <v/>
      </c>
      <c r="F136" s="13"/>
      <c r="G136" s="12"/>
      <c r="H136" s="16"/>
      <c r="I136" s="16"/>
      <c r="J136" s="18" t="str">
        <f t="shared" si="5"/>
        <v/>
      </c>
    </row>
    <row r="137" spans="2:10" x14ac:dyDescent="0.2">
      <c r="B137" s="10"/>
      <c r="C137" s="15"/>
      <c r="D137" s="10"/>
      <c r="E137" s="24" t="str">
        <f t="shared" si="4"/>
        <v/>
      </c>
      <c r="F137" s="13"/>
      <c r="G137" s="12"/>
      <c r="H137" s="16"/>
      <c r="I137" s="16"/>
      <c r="J137" s="18" t="str">
        <f t="shared" si="5"/>
        <v/>
      </c>
    </row>
    <row r="138" spans="2:10" x14ac:dyDescent="0.2">
      <c r="B138" s="10"/>
      <c r="C138" s="15"/>
      <c r="D138" s="10"/>
      <c r="E138" s="24" t="str">
        <f t="shared" si="4"/>
        <v/>
      </c>
      <c r="F138" s="13"/>
      <c r="G138" s="12"/>
      <c r="H138" s="16"/>
      <c r="I138" s="16"/>
      <c r="J138" s="18" t="str">
        <f t="shared" si="5"/>
        <v/>
      </c>
    </row>
    <row r="139" spans="2:10" x14ac:dyDescent="0.2">
      <c r="B139" s="10"/>
      <c r="C139" s="15"/>
      <c r="D139" s="10"/>
      <c r="E139" s="24" t="str">
        <f t="shared" si="4"/>
        <v/>
      </c>
      <c r="F139" s="13"/>
      <c r="G139" s="12"/>
      <c r="H139" s="16"/>
      <c r="I139" s="16"/>
      <c r="J139" s="18" t="str">
        <f t="shared" si="5"/>
        <v/>
      </c>
    </row>
    <row r="140" spans="2:10" x14ac:dyDescent="0.2">
      <c r="B140" s="10"/>
      <c r="C140" s="15"/>
      <c r="D140" s="10"/>
      <c r="E140" s="24" t="str">
        <f t="shared" si="4"/>
        <v/>
      </c>
      <c r="F140" s="13"/>
      <c r="G140" s="12"/>
      <c r="H140" s="16"/>
      <c r="I140" s="16"/>
      <c r="J140" s="18" t="str">
        <f t="shared" si="5"/>
        <v/>
      </c>
    </row>
    <row r="141" spans="2:10" x14ac:dyDescent="0.2">
      <c r="B141" s="10"/>
      <c r="C141" s="15"/>
      <c r="D141" s="10"/>
      <c r="E141" s="24" t="str">
        <f t="shared" si="4"/>
        <v/>
      </c>
      <c r="F141" s="13"/>
      <c r="G141" s="12"/>
      <c r="H141" s="16"/>
      <c r="I141" s="16"/>
      <c r="J141" s="18" t="str">
        <f t="shared" si="5"/>
        <v/>
      </c>
    </row>
    <row r="142" spans="2:10" x14ac:dyDescent="0.2">
      <c r="B142" s="10"/>
      <c r="C142" s="15"/>
      <c r="D142" s="10"/>
      <c r="E142" s="24" t="str">
        <f t="shared" si="4"/>
        <v/>
      </c>
      <c r="F142" s="13"/>
      <c r="G142" s="12"/>
      <c r="H142" s="16"/>
      <c r="I142" s="16"/>
      <c r="J142" s="18" t="str">
        <f t="shared" si="5"/>
        <v/>
      </c>
    </row>
    <row r="143" spans="2:10" x14ac:dyDescent="0.2">
      <c r="B143" s="10"/>
      <c r="C143" s="15"/>
      <c r="D143" s="10"/>
      <c r="E143" s="24" t="str">
        <f t="shared" si="4"/>
        <v/>
      </c>
      <c r="F143" s="13"/>
      <c r="G143" s="12"/>
      <c r="H143" s="16"/>
      <c r="I143" s="16"/>
      <c r="J143" s="18" t="str">
        <f t="shared" si="5"/>
        <v/>
      </c>
    </row>
    <row r="144" spans="2:10" x14ac:dyDescent="0.2">
      <c r="B144" s="10"/>
      <c r="C144" s="15"/>
      <c r="D144" s="10"/>
      <c r="E144" s="24" t="str">
        <f t="shared" si="4"/>
        <v/>
      </c>
      <c r="F144" s="13"/>
      <c r="G144" s="12"/>
      <c r="H144" s="16"/>
      <c r="I144" s="16"/>
      <c r="J144" s="18" t="str">
        <f t="shared" si="5"/>
        <v/>
      </c>
    </row>
    <row r="145" spans="2:10" x14ac:dyDescent="0.2">
      <c r="B145" s="10"/>
      <c r="C145" s="15"/>
      <c r="D145" s="10"/>
      <c r="E145" s="24" t="str">
        <f t="shared" si="4"/>
        <v/>
      </c>
      <c r="F145" s="13"/>
      <c r="G145" s="12"/>
      <c r="H145" s="16"/>
      <c r="I145" s="16"/>
      <c r="J145" s="18" t="str">
        <f t="shared" si="5"/>
        <v/>
      </c>
    </row>
    <row r="146" spans="2:10" x14ac:dyDescent="0.2">
      <c r="B146" s="10"/>
      <c r="C146" s="15"/>
      <c r="D146" s="10"/>
      <c r="E146" s="24" t="str">
        <f t="shared" si="4"/>
        <v/>
      </c>
      <c r="F146" s="13"/>
      <c r="G146" s="12"/>
      <c r="H146" s="16"/>
      <c r="I146" s="16"/>
      <c r="J146" s="18" t="str">
        <f t="shared" si="5"/>
        <v/>
      </c>
    </row>
    <row r="147" spans="2:10" x14ac:dyDescent="0.2">
      <c r="B147" s="10"/>
      <c r="C147" s="15"/>
      <c r="D147" s="10"/>
      <c r="E147" s="24" t="str">
        <f t="shared" si="4"/>
        <v/>
      </c>
      <c r="F147" s="13"/>
      <c r="G147" s="12"/>
      <c r="H147" s="16"/>
      <c r="I147" s="16"/>
      <c r="J147" s="18" t="str">
        <f t="shared" si="5"/>
        <v/>
      </c>
    </row>
    <row r="148" spans="2:10" x14ac:dyDescent="0.2">
      <c r="B148" s="10"/>
      <c r="C148" s="15"/>
      <c r="D148" s="10"/>
      <c r="E148" s="24" t="str">
        <f t="shared" si="4"/>
        <v/>
      </c>
      <c r="F148" s="13"/>
      <c r="G148" s="12"/>
      <c r="H148" s="16"/>
      <c r="I148" s="16"/>
      <c r="J148" s="18" t="str">
        <f t="shared" si="5"/>
        <v/>
      </c>
    </row>
    <row r="149" spans="2:10" x14ac:dyDescent="0.2">
      <c r="B149" s="10"/>
      <c r="C149" s="15"/>
      <c r="D149" s="10"/>
      <c r="E149" s="24" t="str">
        <f t="shared" si="4"/>
        <v/>
      </c>
      <c r="F149" s="13"/>
      <c r="G149" s="12"/>
      <c r="H149" s="16"/>
      <c r="I149" s="16"/>
      <c r="J149" s="18" t="str">
        <f t="shared" si="5"/>
        <v/>
      </c>
    </row>
    <row r="150" spans="2:10" x14ac:dyDescent="0.2">
      <c r="B150" s="10"/>
      <c r="C150" s="15"/>
      <c r="D150" s="10"/>
      <c r="E150" s="24" t="str">
        <f t="shared" si="4"/>
        <v/>
      </c>
      <c r="F150" s="13"/>
      <c r="G150" s="12"/>
      <c r="H150" s="16"/>
      <c r="I150" s="16"/>
      <c r="J150" s="18" t="str">
        <f t="shared" si="5"/>
        <v/>
      </c>
    </row>
    <row r="151" spans="2:10" x14ac:dyDescent="0.2">
      <c r="B151" s="10"/>
      <c r="C151" s="15"/>
      <c r="D151" s="10"/>
      <c r="E151" s="24" t="str">
        <f t="shared" si="4"/>
        <v/>
      </c>
      <c r="F151" s="13"/>
      <c r="G151" s="12"/>
      <c r="H151" s="16"/>
      <c r="I151" s="16"/>
      <c r="J151" s="18" t="str">
        <f t="shared" si="5"/>
        <v/>
      </c>
    </row>
    <row r="152" spans="2:10" x14ac:dyDescent="0.2">
      <c r="B152" s="10"/>
      <c r="C152" s="15"/>
      <c r="D152" s="10"/>
      <c r="E152" s="24" t="str">
        <f t="shared" si="4"/>
        <v/>
      </c>
      <c r="F152" s="13"/>
      <c r="G152" s="12"/>
      <c r="H152" s="16"/>
      <c r="I152" s="16"/>
      <c r="J152" s="18" t="str">
        <f t="shared" si="5"/>
        <v/>
      </c>
    </row>
    <row r="153" spans="2:10" x14ac:dyDescent="0.2">
      <c r="B153" s="10"/>
      <c r="C153" s="15"/>
      <c r="D153" s="10"/>
      <c r="E153" s="24" t="str">
        <f t="shared" si="4"/>
        <v/>
      </c>
      <c r="F153" s="13"/>
      <c r="G153" s="12"/>
      <c r="H153" s="16"/>
      <c r="I153" s="16"/>
      <c r="J153" s="18" t="str">
        <f t="shared" si="5"/>
        <v/>
      </c>
    </row>
    <row r="154" spans="2:10" x14ac:dyDescent="0.2">
      <c r="B154" s="10"/>
      <c r="C154" s="15"/>
      <c r="D154" s="10"/>
      <c r="E154" s="24" t="str">
        <f t="shared" si="4"/>
        <v/>
      </c>
      <c r="F154" s="13"/>
      <c r="G154" s="12"/>
      <c r="H154" s="16"/>
      <c r="I154" s="16"/>
      <c r="J154" s="18" t="str">
        <f t="shared" si="5"/>
        <v/>
      </c>
    </row>
    <row r="155" spans="2:10" x14ac:dyDescent="0.2">
      <c r="B155" s="10"/>
      <c r="C155" s="15"/>
      <c r="D155" s="10"/>
      <c r="E155" s="24" t="str">
        <f t="shared" si="4"/>
        <v/>
      </c>
      <c r="F155" s="13"/>
      <c r="G155" s="12"/>
      <c r="H155" s="16"/>
      <c r="I155" s="16"/>
      <c r="J155" s="18" t="str">
        <f t="shared" si="5"/>
        <v/>
      </c>
    </row>
    <row r="156" spans="2:10" x14ac:dyDescent="0.2">
      <c r="B156" s="10"/>
      <c r="C156" s="15"/>
      <c r="D156" s="10"/>
      <c r="E156" s="24" t="str">
        <f t="shared" si="4"/>
        <v/>
      </c>
      <c r="F156" s="13"/>
      <c r="G156" s="12"/>
      <c r="H156" s="16"/>
      <c r="I156" s="16"/>
      <c r="J156" s="18" t="str">
        <f t="shared" si="5"/>
        <v/>
      </c>
    </row>
    <row r="157" spans="2:10" x14ac:dyDescent="0.2">
      <c r="B157" s="10"/>
      <c r="C157" s="15"/>
      <c r="D157" s="10"/>
      <c r="E157" s="24" t="str">
        <f t="shared" si="4"/>
        <v/>
      </c>
      <c r="F157" s="13"/>
      <c r="G157" s="12"/>
      <c r="H157" s="16"/>
      <c r="I157" s="16"/>
      <c r="J157" s="18" t="str">
        <f t="shared" si="5"/>
        <v/>
      </c>
    </row>
    <row r="158" spans="2:10" x14ac:dyDescent="0.2">
      <c r="B158" s="10"/>
      <c r="C158" s="15"/>
      <c r="D158" s="10"/>
      <c r="E158" s="24" t="str">
        <f t="shared" si="4"/>
        <v/>
      </c>
      <c r="F158" s="13"/>
      <c r="G158" s="12"/>
      <c r="H158" s="16"/>
      <c r="I158" s="16"/>
      <c r="J158" s="18" t="str">
        <f t="shared" si="5"/>
        <v/>
      </c>
    </row>
    <row r="159" spans="2:10" x14ac:dyDescent="0.2">
      <c r="B159" s="10"/>
      <c r="C159" s="15"/>
      <c r="D159" s="10"/>
      <c r="E159" s="24" t="str">
        <f t="shared" si="4"/>
        <v/>
      </c>
      <c r="F159" s="13"/>
      <c r="G159" s="12"/>
      <c r="H159" s="16"/>
      <c r="I159" s="16"/>
      <c r="J159" s="18" t="str">
        <f t="shared" si="5"/>
        <v/>
      </c>
    </row>
    <row r="160" spans="2:10" x14ac:dyDescent="0.2">
      <c r="B160" s="10"/>
      <c r="C160" s="15"/>
      <c r="D160" s="10"/>
      <c r="E160" s="24" t="str">
        <f t="shared" si="4"/>
        <v/>
      </c>
      <c r="F160" s="13"/>
      <c r="G160" s="12"/>
      <c r="H160" s="16"/>
      <c r="I160" s="16"/>
      <c r="J160" s="18" t="str">
        <f t="shared" si="5"/>
        <v/>
      </c>
    </row>
    <row r="161" spans="2:10" x14ac:dyDescent="0.2">
      <c r="B161" s="10"/>
      <c r="C161" s="15"/>
      <c r="D161" s="10"/>
      <c r="E161" s="24" t="str">
        <f t="shared" si="4"/>
        <v/>
      </c>
      <c r="F161" s="13"/>
      <c r="G161" s="12"/>
      <c r="H161" s="16"/>
      <c r="I161" s="16"/>
      <c r="J161" s="18" t="str">
        <f t="shared" si="5"/>
        <v/>
      </c>
    </row>
    <row r="162" spans="2:10" x14ac:dyDescent="0.2">
      <c r="B162" s="10"/>
      <c r="C162" s="15"/>
      <c r="D162" s="10"/>
      <c r="E162" s="24" t="str">
        <f t="shared" si="4"/>
        <v/>
      </c>
      <c r="F162" s="13"/>
      <c r="G162" s="12"/>
      <c r="H162" s="16"/>
      <c r="I162" s="16"/>
      <c r="J162" s="18" t="str">
        <f t="shared" si="5"/>
        <v/>
      </c>
    </row>
    <row r="163" spans="2:10" x14ac:dyDescent="0.2">
      <c r="B163" s="10"/>
      <c r="C163" s="15"/>
      <c r="D163" s="10"/>
      <c r="E163" s="24" t="str">
        <f t="shared" si="4"/>
        <v/>
      </c>
      <c r="F163" s="13"/>
      <c r="G163" s="12"/>
      <c r="H163" s="16"/>
      <c r="I163" s="16"/>
      <c r="J163" s="18" t="str">
        <f t="shared" si="5"/>
        <v/>
      </c>
    </row>
    <row r="164" spans="2:10" x14ac:dyDescent="0.2">
      <c r="B164" s="10"/>
      <c r="C164" s="15"/>
      <c r="D164" s="10"/>
      <c r="E164" s="24" t="str">
        <f t="shared" si="4"/>
        <v/>
      </c>
      <c r="F164" s="13"/>
      <c r="G164" s="12"/>
      <c r="H164" s="16"/>
      <c r="I164" s="16"/>
      <c r="J164" s="18" t="str">
        <f t="shared" si="5"/>
        <v/>
      </c>
    </row>
    <row r="165" spans="2:10" x14ac:dyDescent="0.2">
      <c r="B165" s="10"/>
      <c r="C165" s="15"/>
      <c r="D165" s="10"/>
      <c r="E165" s="24" t="str">
        <f t="shared" si="4"/>
        <v/>
      </c>
      <c r="F165" s="13"/>
      <c r="G165" s="12"/>
      <c r="H165" s="16"/>
      <c r="I165" s="16"/>
      <c r="J165" s="18" t="str">
        <f t="shared" si="5"/>
        <v/>
      </c>
    </row>
    <row r="166" spans="2:10" x14ac:dyDescent="0.2">
      <c r="B166" s="10"/>
      <c r="C166" s="15"/>
      <c r="D166" s="10"/>
      <c r="E166" s="24" t="str">
        <f t="shared" si="4"/>
        <v/>
      </c>
      <c r="F166" s="13"/>
      <c r="G166" s="12"/>
      <c r="H166" s="16"/>
      <c r="I166" s="16"/>
      <c r="J166" s="18" t="str">
        <f t="shared" si="5"/>
        <v/>
      </c>
    </row>
    <row r="167" spans="2:10" x14ac:dyDescent="0.2">
      <c r="B167" s="10"/>
      <c r="C167" s="15"/>
      <c r="D167" s="10"/>
      <c r="E167" s="24" t="str">
        <f t="shared" si="4"/>
        <v/>
      </c>
      <c r="F167" s="13"/>
      <c r="G167" s="12"/>
      <c r="H167" s="16"/>
      <c r="I167" s="16"/>
      <c r="J167" s="18" t="str">
        <f t="shared" si="5"/>
        <v/>
      </c>
    </row>
    <row r="168" spans="2:10" x14ac:dyDescent="0.2">
      <c r="B168" s="10"/>
      <c r="C168" s="15"/>
      <c r="D168" s="10"/>
      <c r="E168" s="24" t="str">
        <f t="shared" si="4"/>
        <v/>
      </c>
      <c r="F168" s="13"/>
      <c r="G168" s="12"/>
      <c r="H168" s="16"/>
      <c r="I168" s="16"/>
      <c r="J168" s="18" t="str">
        <f t="shared" si="5"/>
        <v/>
      </c>
    </row>
    <row r="169" spans="2:10" x14ac:dyDescent="0.2">
      <c r="B169" s="10"/>
      <c r="C169" s="15"/>
      <c r="D169" s="10"/>
      <c r="E169" s="24" t="str">
        <f t="shared" si="4"/>
        <v/>
      </c>
      <c r="F169" s="13"/>
      <c r="G169" s="12"/>
      <c r="H169" s="16"/>
      <c r="I169" s="16"/>
      <c r="J169" s="18" t="str">
        <f t="shared" si="5"/>
        <v/>
      </c>
    </row>
    <row r="170" spans="2:10" x14ac:dyDescent="0.2">
      <c r="B170" s="10"/>
      <c r="C170" s="15"/>
      <c r="D170" s="10"/>
      <c r="E170" s="24" t="str">
        <f t="shared" si="4"/>
        <v/>
      </c>
      <c r="F170" s="13"/>
      <c r="G170" s="12"/>
      <c r="H170" s="16"/>
      <c r="I170" s="16"/>
      <c r="J170" s="18" t="str">
        <f t="shared" si="5"/>
        <v/>
      </c>
    </row>
    <row r="171" spans="2:10" x14ac:dyDescent="0.2">
      <c r="B171" s="10"/>
      <c r="C171" s="15"/>
      <c r="D171" s="10"/>
      <c r="E171" s="24" t="str">
        <f t="shared" si="4"/>
        <v/>
      </c>
      <c r="F171" s="13"/>
      <c r="G171" s="12"/>
      <c r="H171" s="16"/>
      <c r="I171" s="16"/>
      <c r="J171" s="18" t="str">
        <f t="shared" si="5"/>
        <v/>
      </c>
    </row>
    <row r="172" spans="2:10" x14ac:dyDescent="0.2">
      <c r="B172" s="10"/>
      <c r="C172" s="15"/>
      <c r="D172" s="10"/>
      <c r="E172" s="24" t="str">
        <f t="shared" si="4"/>
        <v/>
      </c>
      <c r="F172" s="13"/>
      <c r="G172" s="12"/>
      <c r="H172" s="16"/>
      <c r="I172" s="16"/>
      <c r="J172" s="18" t="str">
        <f t="shared" si="5"/>
        <v/>
      </c>
    </row>
    <row r="173" spans="2:10" x14ac:dyDescent="0.2">
      <c r="B173" s="10"/>
      <c r="C173" s="15"/>
      <c r="D173" s="10"/>
      <c r="E173" s="24" t="str">
        <f t="shared" si="4"/>
        <v/>
      </c>
      <c r="F173" s="13"/>
      <c r="G173" s="12"/>
      <c r="H173" s="16"/>
      <c r="I173" s="16"/>
      <c r="J173" s="18" t="str">
        <f t="shared" si="5"/>
        <v/>
      </c>
    </row>
    <row r="174" spans="2:10" x14ac:dyDescent="0.2">
      <c r="B174" s="10"/>
      <c r="C174" s="15"/>
      <c r="D174" s="10"/>
      <c r="E174" s="24" t="str">
        <f t="shared" si="4"/>
        <v/>
      </c>
      <c r="F174" s="13"/>
      <c r="G174" s="12"/>
      <c r="H174" s="16"/>
      <c r="I174" s="16"/>
      <c r="J174" s="18" t="str">
        <f t="shared" si="5"/>
        <v/>
      </c>
    </row>
    <row r="175" spans="2:10" x14ac:dyDescent="0.2">
      <c r="B175" s="10"/>
      <c r="C175" s="15"/>
      <c r="D175" s="10"/>
      <c r="E175" s="24" t="str">
        <f t="shared" si="4"/>
        <v/>
      </c>
      <c r="F175" s="13"/>
      <c r="G175" s="12"/>
      <c r="H175" s="16"/>
      <c r="I175" s="16"/>
      <c r="J175" s="18" t="str">
        <f t="shared" si="5"/>
        <v/>
      </c>
    </row>
    <row r="176" spans="2:10" x14ac:dyDescent="0.2">
      <c r="B176" s="10"/>
      <c r="C176" s="15"/>
      <c r="D176" s="10"/>
      <c r="E176" s="24" t="str">
        <f t="shared" si="4"/>
        <v/>
      </c>
      <c r="F176" s="13"/>
      <c r="G176" s="12"/>
      <c r="H176" s="16"/>
      <c r="I176" s="16"/>
      <c r="J176" s="18" t="str">
        <f t="shared" si="5"/>
        <v/>
      </c>
    </row>
    <row r="177" spans="2:10" x14ac:dyDescent="0.2">
      <c r="B177" s="10"/>
      <c r="C177" s="15"/>
      <c r="D177" s="10"/>
      <c r="E177" s="24" t="str">
        <f t="shared" si="4"/>
        <v/>
      </c>
      <c r="F177" s="13"/>
      <c r="G177" s="12"/>
      <c r="H177" s="16"/>
      <c r="I177" s="16"/>
      <c r="J177" s="18" t="str">
        <f t="shared" si="5"/>
        <v/>
      </c>
    </row>
    <row r="178" spans="2:10" x14ac:dyDescent="0.2">
      <c r="B178" s="10"/>
      <c r="C178" s="15"/>
      <c r="D178" s="10"/>
      <c r="E178" s="24" t="str">
        <f t="shared" si="4"/>
        <v/>
      </c>
      <c r="F178" s="13"/>
      <c r="G178" s="12"/>
      <c r="H178" s="16"/>
      <c r="I178" s="16"/>
      <c r="J178" s="18" t="str">
        <f t="shared" si="5"/>
        <v/>
      </c>
    </row>
    <row r="179" spans="2:10" x14ac:dyDescent="0.2">
      <c r="B179" s="10"/>
      <c r="C179" s="15"/>
      <c r="D179" s="10"/>
      <c r="E179" s="24" t="str">
        <f t="shared" si="4"/>
        <v/>
      </c>
      <c r="F179" s="13"/>
      <c r="G179" s="12"/>
      <c r="H179" s="16"/>
      <c r="I179" s="16"/>
      <c r="J179" s="18" t="str">
        <f t="shared" si="5"/>
        <v/>
      </c>
    </row>
    <row r="180" spans="2:10" x14ac:dyDescent="0.2">
      <c r="B180" s="10"/>
      <c r="C180" s="15"/>
      <c r="D180" s="10"/>
      <c r="E180" s="24" t="str">
        <f t="shared" si="4"/>
        <v/>
      </c>
      <c r="F180" s="13"/>
      <c r="G180" s="12"/>
      <c r="H180" s="16"/>
      <c r="I180" s="16"/>
      <c r="J180" s="18" t="str">
        <f t="shared" si="5"/>
        <v/>
      </c>
    </row>
    <row r="181" spans="2:10" x14ac:dyDescent="0.2">
      <c r="B181" s="10"/>
      <c r="C181" s="15"/>
      <c r="D181" s="10"/>
      <c r="E181" s="24" t="str">
        <f t="shared" si="4"/>
        <v/>
      </c>
      <c r="F181" s="13"/>
      <c r="G181" s="12"/>
      <c r="H181" s="16"/>
      <c r="I181" s="16"/>
      <c r="J181" s="18" t="str">
        <f t="shared" si="5"/>
        <v/>
      </c>
    </row>
    <row r="182" spans="2:10" x14ac:dyDescent="0.2">
      <c r="B182" s="10"/>
      <c r="C182" s="15"/>
      <c r="D182" s="10"/>
      <c r="E182" s="24" t="str">
        <f t="shared" si="4"/>
        <v/>
      </c>
      <c r="F182" s="13"/>
      <c r="G182" s="12"/>
      <c r="H182" s="16"/>
      <c r="I182" s="16"/>
      <c r="J182" s="18" t="str">
        <f t="shared" si="5"/>
        <v/>
      </c>
    </row>
    <row r="183" spans="2:10" x14ac:dyDescent="0.2">
      <c r="B183" s="10"/>
      <c r="C183" s="15"/>
      <c r="D183" s="10"/>
      <c r="E183" s="24" t="str">
        <f t="shared" si="4"/>
        <v/>
      </c>
      <c r="F183" s="13"/>
      <c r="G183" s="12"/>
      <c r="H183" s="16"/>
      <c r="I183" s="16"/>
      <c r="J183" s="18" t="str">
        <f t="shared" si="5"/>
        <v/>
      </c>
    </row>
    <row r="184" spans="2:10" x14ac:dyDescent="0.2">
      <c r="B184" s="10"/>
      <c r="C184" s="15"/>
      <c r="D184" s="10"/>
      <c r="E184" s="24" t="str">
        <f t="shared" si="4"/>
        <v/>
      </c>
      <c r="F184" s="13"/>
      <c r="G184" s="12"/>
      <c r="H184" s="16"/>
      <c r="I184" s="16"/>
      <c r="J184" s="18" t="str">
        <f t="shared" si="5"/>
        <v/>
      </c>
    </row>
    <row r="185" spans="2:10" x14ac:dyDescent="0.2">
      <c r="B185" s="10"/>
      <c r="C185" s="15"/>
      <c r="D185" s="10"/>
      <c r="E185" s="24" t="str">
        <f t="shared" si="4"/>
        <v/>
      </c>
      <c r="F185" s="13"/>
      <c r="G185" s="12"/>
      <c r="H185" s="16"/>
      <c r="I185" s="16"/>
      <c r="J185" s="18" t="str">
        <f t="shared" si="5"/>
        <v/>
      </c>
    </row>
    <row r="186" spans="2:10" x14ac:dyDescent="0.2">
      <c r="B186" s="10"/>
      <c r="C186" s="15"/>
      <c r="D186" s="10"/>
      <c r="E186" s="24" t="str">
        <f t="shared" si="4"/>
        <v/>
      </c>
      <c r="F186" s="13"/>
      <c r="G186" s="12"/>
      <c r="H186" s="16"/>
      <c r="I186" s="16"/>
      <c r="J186" s="18" t="str">
        <f t="shared" si="5"/>
        <v/>
      </c>
    </row>
    <row r="187" spans="2:10" x14ac:dyDescent="0.2">
      <c r="B187" s="10"/>
      <c r="C187" s="15"/>
      <c r="D187" s="10"/>
      <c r="E187" s="24" t="str">
        <f t="shared" si="4"/>
        <v/>
      </c>
      <c r="F187" s="13"/>
      <c r="G187" s="12"/>
      <c r="H187" s="16"/>
      <c r="I187" s="16"/>
      <c r="J187" s="18" t="str">
        <f t="shared" si="5"/>
        <v/>
      </c>
    </row>
    <row r="188" spans="2:10" x14ac:dyDescent="0.2">
      <c r="B188" s="10"/>
      <c r="C188" s="15"/>
      <c r="D188" s="10"/>
      <c r="E188" s="24" t="str">
        <f t="shared" si="4"/>
        <v/>
      </c>
      <c r="F188" s="13"/>
      <c r="G188" s="12"/>
      <c r="H188" s="16"/>
      <c r="I188" s="16"/>
      <c r="J188" s="18" t="str">
        <f t="shared" si="5"/>
        <v/>
      </c>
    </row>
    <row r="189" spans="2:10" x14ac:dyDescent="0.2">
      <c r="B189" s="10"/>
      <c r="C189" s="15"/>
      <c r="D189" s="10"/>
      <c r="E189" s="24" t="str">
        <f t="shared" si="4"/>
        <v/>
      </c>
      <c r="F189" s="13"/>
      <c r="G189" s="12"/>
      <c r="H189" s="16"/>
      <c r="I189" s="16"/>
      <c r="J189" s="18" t="str">
        <f t="shared" si="5"/>
        <v/>
      </c>
    </row>
    <row r="190" spans="2:10" x14ac:dyDescent="0.2">
      <c r="B190" s="10"/>
      <c r="C190" s="15"/>
      <c r="D190" s="10"/>
      <c r="E190" s="24" t="str">
        <f t="shared" si="4"/>
        <v/>
      </c>
      <c r="F190" s="13"/>
      <c r="G190" s="12"/>
      <c r="H190" s="16"/>
      <c r="I190" s="16"/>
      <c r="J190" s="18" t="str">
        <f t="shared" si="5"/>
        <v/>
      </c>
    </row>
    <row r="191" spans="2:10" x14ac:dyDescent="0.2">
      <c r="B191" s="10"/>
      <c r="C191" s="15"/>
      <c r="D191" s="10"/>
      <c r="E191" s="24" t="str">
        <f t="shared" si="4"/>
        <v/>
      </c>
      <c r="F191" s="13"/>
      <c r="G191" s="12"/>
      <c r="H191" s="16"/>
      <c r="I191" s="16"/>
      <c r="J191" s="18" t="str">
        <f t="shared" si="5"/>
        <v/>
      </c>
    </row>
    <row r="192" spans="2:10" x14ac:dyDescent="0.2">
      <c r="B192" s="10"/>
      <c r="C192" s="15"/>
      <c r="D192" s="10"/>
      <c r="E192" s="24" t="str">
        <f t="shared" si="4"/>
        <v/>
      </c>
      <c r="F192" s="13"/>
      <c r="G192" s="12"/>
      <c r="H192" s="16"/>
      <c r="I192" s="16"/>
      <c r="J192" s="18" t="str">
        <f t="shared" si="5"/>
        <v/>
      </c>
    </row>
    <row r="193" spans="2:10" x14ac:dyDescent="0.2">
      <c r="B193" s="10"/>
      <c r="C193" s="15"/>
      <c r="D193" s="10"/>
      <c r="E193" s="24" t="str">
        <f t="shared" si="4"/>
        <v/>
      </c>
      <c r="F193" s="13"/>
      <c r="G193" s="12"/>
      <c r="H193" s="16"/>
      <c r="I193" s="16"/>
      <c r="J193" s="18" t="str">
        <f t="shared" si="5"/>
        <v/>
      </c>
    </row>
    <row r="194" spans="2:10" x14ac:dyDescent="0.2">
      <c r="B194" s="10"/>
      <c r="C194" s="15"/>
      <c r="D194" s="10"/>
      <c r="E194" s="24" t="str">
        <f t="shared" si="4"/>
        <v/>
      </c>
      <c r="F194" s="13"/>
      <c r="G194" s="12"/>
      <c r="H194" s="16"/>
      <c r="I194" s="16"/>
      <c r="J194" s="18" t="str">
        <f t="shared" si="5"/>
        <v/>
      </c>
    </row>
    <row r="195" spans="2:10" x14ac:dyDescent="0.2">
      <c r="B195" s="10"/>
      <c r="C195" s="15"/>
      <c r="D195" s="10"/>
      <c r="E195" s="24" t="str">
        <f t="shared" si="4"/>
        <v/>
      </c>
      <c r="F195" s="13"/>
      <c r="G195" s="12"/>
      <c r="H195" s="16"/>
      <c r="I195" s="16"/>
      <c r="J195" s="18" t="str">
        <f t="shared" si="5"/>
        <v/>
      </c>
    </row>
    <row r="196" spans="2:10" x14ac:dyDescent="0.2">
      <c r="B196" s="10"/>
      <c r="C196" s="15"/>
      <c r="D196" s="10"/>
      <c r="E196" s="24" t="str">
        <f t="shared" si="4"/>
        <v/>
      </c>
      <c r="F196" s="13"/>
      <c r="G196" s="12"/>
      <c r="H196" s="16"/>
      <c r="I196" s="16"/>
      <c r="J196" s="18" t="str">
        <f t="shared" si="5"/>
        <v/>
      </c>
    </row>
    <row r="197" spans="2:10" x14ac:dyDescent="0.2">
      <c r="B197" s="10"/>
      <c r="C197" s="15"/>
      <c r="D197" s="10"/>
      <c r="E197" s="24" t="str">
        <f t="shared" ref="E197:E260" si="6">IF(D197="","",IFERROR(INDEX(AnNume,MATCH(D197,AnMarca,0)),"Marcă inexistentă"))</f>
        <v/>
      </c>
      <c r="F197" s="13"/>
      <c r="G197" s="12"/>
      <c r="H197" s="16"/>
      <c r="I197" s="16"/>
      <c r="J197" s="18" t="str">
        <f t="shared" ref="J197:J260" si="7">IF(B197="","",TRIM(IF(COUNTIF($B$5:$B$1004,B197)&gt;1,"Număr dublat. ","")&amp;IF(E197="Marcă inexistentă","Salariatul nu există în foaia Angajați. ",IF(AND(ISNUMBER(C197),C197&lt;INDEX(AnAng,MATCH(D197,AnMarca,0))),"Data adeverinței este înaintea angajării. ","")&amp;IF(AND(ISNUMBER(INDEX(AnInc,MATCH(D197,AnMarca,0))),OR(F197="Adeverință de salariat",F197="Adeverință pentru medicul de familie")),"Contractul a încetat: folosește adeverința de vechime. ",""))&amp;IF(F197="","Alege tipul adeverinței. ","")&amp;IF(G197="","Completează scopul. ","")&amp;IF(AND(F197="Adeverință de venit",N(H197)=0),"Alege pentru câte luni se trec veniturile. ","")&amp;IF(AND(F197="Adeverință de venit",N(H197)&gt;0,E197&lt;&gt;"Marcă inexistentă"),IF((H197-COUNTIFS(VeMarca,D197,VeLuna,"&gt;="&amp;EDATE(DATE(YEAR(C197),MONTH(C197),1),-H197),VeLuna,"&lt;"&amp;DATE(YEAR(C197),MONTH(C197),1)))&gt;0,"Lipsesc veniturile pentru "&amp;(H197-COUNTIFS(VeMarca,D197,VeLuna,"&gt;="&amp;EDATE(DATE(YEAR(C197),MONTH(C197),1),-H197),VeLuna,"&lt;"&amp;DATE(YEAR(C197),MONTH(C197),1)))&amp;" din ultimele "&amp;H197&amp;" luni. ",""),"")))</f>
        <v/>
      </c>
    </row>
    <row r="198" spans="2:10" x14ac:dyDescent="0.2">
      <c r="B198" s="10"/>
      <c r="C198" s="15"/>
      <c r="D198" s="10"/>
      <c r="E198" s="24" t="str">
        <f t="shared" si="6"/>
        <v/>
      </c>
      <c r="F198" s="13"/>
      <c r="G198" s="12"/>
      <c r="H198" s="16"/>
      <c r="I198" s="16"/>
      <c r="J198" s="18" t="str">
        <f t="shared" si="7"/>
        <v/>
      </c>
    </row>
    <row r="199" spans="2:10" x14ac:dyDescent="0.2">
      <c r="B199" s="10"/>
      <c r="C199" s="15"/>
      <c r="D199" s="10"/>
      <c r="E199" s="24" t="str">
        <f t="shared" si="6"/>
        <v/>
      </c>
      <c r="F199" s="13"/>
      <c r="G199" s="12"/>
      <c r="H199" s="16"/>
      <c r="I199" s="16"/>
      <c r="J199" s="18" t="str">
        <f t="shared" si="7"/>
        <v/>
      </c>
    </row>
    <row r="200" spans="2:10" x14ac:dyDescent="0.2">
      <c r="B200" s="10"/>
      <c r="C200" s="15"/>
      <c r="D200" s="10"/>
      <c r="E200" s="24" t="str">
        <f t="shared" si="6"/>
        <v/>
      </c>
      <c r="F200" s="13"/>
      <c r="G200" s="12"/>
      <c r="H200" s="16"/>
      <c r="I200" s="16"/>
      <c r="J200" s="18" t="str">
        <f t="shared" si="7"/>
        <v/>
      </c>
    </row>
    <row r="201" spans="2:10" x14ac:dyDescent="0.2">
      <c r="B201" s="10"/>
      <c r="C201" s="15"/>
      <c r="D201" s="10"/>
      <c r="E201" s="24" t="str">
        <f t="shared" si="6"/>
        <v/>
      </c>
      <c r="F201" s="13"/>
      <c r="G201" s="12"/>
      <c r="H201" s="16"/>
      <c r="I201" s="16"/>
      <c r="J201" s="18" t="str">
        <f t="shared" si="7"/>
        <v/>
      </c>
    </row>
    <row r="202" spans="2:10" x14ac:dyDescent="0.2">
      <c r="B202" s="10"/>
      <c r="C202" s="15"/>
      <c r="D202" s="10"/>
      <c r="E202" s="24" t="str">
        <f t="shared" si="6"/>
        <v/>
      </c>
      <c r="F202" s="13"/>
      <c r="G202" s="12"/>
      <c r="H202" s="16"/>
      <c r="I202" s="16"/>
      <c r="J202" s="18" t="str">
        <f t="shared" si="7"/>
        <v/>
      </c>
    </row>
    <row r="203" spans="2:10" x14ac:dyDescent="0.2">
      <c r="B203" s="10"/>
      <c r="C203" s="15"/>
      <c r="D203" s="10"/>
      <c r="E203" s="24" t="str">
        <f t="shared" si="6"/>
        <v/>
      </c>
      <c r="F203" s="13"/>
      <c r="G203" s="12"/>
      <c r="H203" s="16"/>
      <c r="I203" s="16"/>
      <c r="J203" s="18" t="str">
        <f t="shared" si="7"/>
        <v/>
      </c>
    </row>
    <row r="204" spans="2:10" x14ac:dyDescent="0.2">
      <c r="B204" s="10"/>
      <c r="C204" s="15"/>
      <c r="D204" s="10"/>
      <c r="E204" s="24" t="str">
        <f t="shared" si="6"/>
        <v/>
      </c>
      <c r="F204" s="13"/>
      <c r="G204" s="12"/>
      <c r="H204" s="16"/>
      <c r="I204" s="16"/>
      <c r="J204" s="18" t="str">
        <f t="shared" si="7"/>
        <v/>
      </c>
    </row>
    <row r="205" spans="2:10" x14ac:dyDescent="0.2">
      <c r="B205" s="10"/>
      <c r="C205" s="15"/>
      <c r="D205" s="10"/>
      <c r="E205" s="24" t="str">
        <f t="shared" si="6"/>
        <v/>
      </c>
      <c r="F205" s="13"/>
      <c r="G205" s="12"/>
      <c r="H205" s="16"/>
      <c r="I205" s="16"/>
      <c r="J205" s="18" t="str">
        <f t="shared" si="7"/>
        <v/>
      </c>
    </row>
    <row r="206" spans="2:10" x14ac:dyDescent="0.2">
      <c r="B206" s="10"/>
      <c r="C206" s="15"/>
      <c r="D206" s="10"/>
      <c r="E206" s="24" t="str">
        <f t="shared" si="6"/>
        <v/>
      </c>
      <c r="F206" s="13"/>
      <c r="G206" s="12"/>
      <c r="H206" s="16"/>
      <c r="I206" s="16"/>
      <c r="J206" s="18" t="str">
        <f t="shared" si="7"/>
        <v/>
      </c>
    </row>
    <row r="207" spans="2:10" x14ac:dyDescent="0.2">
      <c r="B207" s="10"/>
      <c r="C207" s="15"/>
      <c r="D207" s="10"/>
      <c r="E207" s="24" t="str">
        <f t="shared" si="6"/>
        <v/>
      </c>
      <c r="F207" s="13"/>
      <c r="G207" s="12"/>
      <c r="H207" s="16"/>
      <c r="I207" s="16"/>
      <c r="J207" s="18" t="str">
        <f t="shared" si="7"/>
        <v/>
      </c>
    </row>
    <row r="208" spans="2:10" x14ac:dyDescent="0.2">
      <c r="B208" s="10"/>
      <c r="C208" s="15"/>
      <c r="D208" s="10"/>
      <c r="E208" s="24" t="str">
        <f t="shared" si="6"/>
        <v/>
      </c>
      <c r="F208" s="13"/>
      <c r="G208" s="12"/>
      <c r="H208" s="16"/>
      <c r="I208" s="16"/>
      <c r="J208" s="18" t="str">
        <f t="shared" si="7"/>
        <v/>
      </c>
    </row>
    <row r="209" spans="2:10" x14ac:dyDescent="0.2">
      <c r="B209" s="10"/>
      <c r="C209" s="15"/>
      <c r="D209" s="10"/>
      <c r="E209" s="24" t="str">
        <f t="shared" si="6"/>
        <v/>
      </c>
      <c r="F209" s="13"/>
      <c r="G209" s="12"/>
      <c r="H209" s="16"/>
      <c r="I209" s="16"/>
      <c r="J209" s="18" t="str">
        <f t="shared" si="7"/>
        <v/>
      </c>
    </row>
    <row r="210" spans="2:10" x14ac:dyDescent="0.2">
      <c r="B210" s="10"/>
      <c r="C210" s="15"/>
      <c r="D210" s="10"/>
      <c r="E210" s="24" t="str">
        <f t="shared" si="6"/>
        <v/>
      </c>
      <c r="F210" s="13"/>
      <c r="G210" s="12"/>
      <c r="H210" s="16"/>
      <c r="I210" s="16"/>
      <c r="J210" s="18" t="str">
        <f t="shared" si="7"/>
        <v/>
      </c>
    </row>
    <row r="211" spans="2:10" x14ac:dyDescent="0.2">
      <c r="B211" s="10"/>
      <c r="C211" s="15"/>
      <c r="D211" s="10"/>
      <c r="E211" s="24" t="str">
        <f t="shared" si="6"/>
        <v/>
      </c>
      <c r="F211" s="13"/>
      <c r="G211" s="12"/>
      <c r="H211" s="16"/>
      <c r="I211" s="16"/>
      <c r="J211" s="18" t="str">
        <f t="shared" si="7"/>
        <v/>
      </c>
    </row>
    <row r="212" spans="2:10" x14ac:dyDescent="0.2">
      <c r="B212" s="10"/>
      <c r="C212" s="15"/>
      <c r="D212" s="10"/>
      <c r="E212" s="24" t="str">
        <f t="shared" si="6"/>
        <v/>
      </c>
      <c r="F212" s="13"/>
      <c r="G212" s="12"/>
      <c r="H212" s="16"/>
      <c r="I212" s="16"/>
      <c r="J212" s="18" t="str">
        <f t="shared" si="7"/>
        <v/>
      </c>
    </row>
    <row r="213" spans="2:10" x14ac:dyDescent="0.2">
      <c r="B213" s="10"/>
      <c r="C213" s="15"/>
      <c r="D213" s="10"/>
      <c r="E213" s="24" t="str">
        <f t="shared" si="6"/>
        <v/>
      </c>
      <c r="F213" s="13"/>
      <c r="G213" s="12"/>
      <c r="H213" s="16"/>
      <c r="I213" s="16"/>
      <c r="J213" s="18" t="str">
        <f t="shared" si="7"/>
        <v/>
      </c>
    </row>
    <row r="214" spans="2:10" x14ac:dyDescent="0.2">
      <c r="B214" s="10"/>
      <c r="C214" s="15"/>
      <c r="D214" s="10"/>
      <c r="E214" s="24" t="str">
        <f t="shared" si="6"/>
        <v/>
      </c>
      <c r="F214" s="13"/>
      <c r="G214" s="12"/>
      <c r="H214" s="16"/>
      <c r="I214" s="16"/>
      <c r="J214" s="18" t="str">
        <f t="shared" si="7"/>
        <v/>
      </c>
    </row>
    <row r="215" spans="2:10" x14ac:dyDescent="0.2">
      <c r="B215" s="10"/>
      <c r="C215" s="15"/>
      <c r="D215" s="10"/>
      <c r="E215" s="24" t="str">
        <f t="shared" si="6"/>
        <v/>
      </c>
      <c r="F215" s="13"/>
      <c r="G215" s="12"/>
      <c r="H215" s="16"/>
      <c r="I215" s="16"/>
      <c r="J215" s="18" t="str">
        <f t="shared" si="7"/>
        <v/>
      </c>
    </row>
    <row r="216" spans="2:10" x14ac:dyDescent="0.2">
      <c r="B216" s="10"/>
      <c r="C216" s="15"/>
      <c r="D216" s="10"/>
      <c r="E216" s="24" t="str">
        <f t="shared" si="6"/>
        <v/>
      </c>
      <c r="F216" s="13"/>
      <c r="G216" s="12"/>
      <c r="H216" s="16"/>
      <c r="I216" s="16"/>
      <c r="J216" s="18" t="str">
        <f t="shared" si="7"/>
        <v/>
      </c>
    </row>
    <row r="217" spans="2:10" x14ac:dyDescent="0.2">
      <c r="B217" s="10"/>
      <c r="C217" s="15"/>
      <c r="D217" s="10"/>
      <c r="E217" s="24" t="str">
        <f t="shared" si="6"/>
        <v/>
      </c>
      <c r="F217" s="13"/>
      <c r="G217" s="12"/>
      <c r="H217" s="16"/>
      <c r="I217" s="16"/>
      <c r="J217" s="18" t="str">
        <f t="shared" si="7"/>
        <v/>
      </c>
    </row>
    <row r="218" spans="2:10" x14ac:dyDescent="0.2">
      <c r="B218" s="10"/>
      <c r="C218" s="15"/>
      <c r="D218" s="10"/>
      <c r="E218" s="24" t="str">
        <f t="shared" si="6"/>
        <v/>
      </c>
      <c r="F218" s="13"/>
      <c r="G218" s="12"/>
      <c r="H218" s="16"/>
      <c r="I218" s="16"/>
      <c r="J218" s="18" t="str">
        <f t="shared" si="7"/>
        <v/>
      </c>
    </row>
    <row r="219" spans="2:10" x14ac:dyDescent="0.2">
      <c r="B219" s="10"/>
      <c r="C219" s="15"/>
      <c r="D219" s="10"/>
      <c r="E219" s="24" t="str">
        <f t="shared" si="6"/>
        <v/>
      </c>
      <c r="F219" s="13"/>
      <c r="G219" s="12"/>
      <c r="H219" s="16"/>
      <c r="I219" s="16"/>
      <c r="J219" s="18" t="str">
        <f t="shared" si="7"/>
        <v/>
      </c>
    </row>
    <row r="220" spans="2:10" x14ac:dyDescent="0.2">
      <c r="B220" s="10"/>
      <c r="C220" s="15"/>
      <c r="D220" s="10"/>
      <c r="E220" s="24" t="str">
        <f t="shared" si="6"/>
        <v/>
      </c>
      <c r="F220" s="13"/>
      <c r="G220" s="12"/>
      <c r="H220" s="16"/>
      <c r="I220" s="16"/>
      <c r="J220" s="18" t="str">
        <f t="shared" si="7"/>
        <v/>
      </c>
    </row>
    <row r="221" spans="2:10" x14ac:dyDescent="0.2">
      <c r="B221" s="10"/>
      <c r="C221" s="15"/>
      <c r="D221" s="10"/>
      <c r="E221" s="24" t="str">
        <f t="shared" si="6"/>
        <v/>
      </c>
      <c r="F221" s="13"/>
      <c r="G221" s="12"/>
      <c r="H221" s="16"/>
      <c r="I221" s="16"/>
      <c r="J221" s="18" t="str">
        <f t="shared" si="7"/>
        <v/>
      </c>
    </row>
    <row r="222" spans="2:10" x14ac:dyDescent="0.2">
      <c r="B222" s="10"/>
      <c r="C222" s="15"/>
      <c r="D222" s="10"/>
      <c r="E222" s="24" t="str">
        <f t="shared" si="6"/>
        <v/>
      </c>
      <c r="F222" s="13"/>
      <c r="G222" s="12"/>
      <c r="H222" s="16"/>
      <c r="I222" s="16"/>
      <c r="J222" s="18" t="str">
        <f t="shared" si="7"/>
        <v/>
      </c>
    </row>
    <row r="223" spans="2:10" x14ac:dyDescent="0.2">
      <c r="B223" s="10"/>
      <c r="C223" s="15"/>
      <c r="D223" s="10"/>
      <c r="E223" s="24" t="str">
        <f t="shared" si="6"/>
        <v/>
      </c>
      <c r="F223" s="13"/>
      <c r="G223" s="12"/>
      <c r="H223" s="16"/>
      <c r="I223" s="16"/>
      <c r="J223" s="18" t="str">
        <f t="shared" si="7"/>
        <v/>
      </c>
    </row>
    <row r="224" spans="2:10" x14ac:dyDescent="0.2">
      <c r="B224" s="10"/>
      <c r="C224" s="15"/>
      <c r="D224" s="10"/>
      <c r="E224" s="24" t="str">
        <f t="shared" si="6"/>
        <v/>
      </c>
      <c r="F224" s="13"/>
      <c r="G224" s="12"/>
      <c r="H224" s="16"/>
      <c r="I224" s="16"/>
      <c r="J224" s="18" t="str">
        <f t="shared" si="7"/>
        <v/>
      </c>
    </row>
    <row r="225" spans="2:10" x14ac:dyDescent="0.2">
      <c r="B225" s="10"/>
      <c r="C225" s="15"/>
      <c r="D225" s="10"/>
      <c r="E225" s="24" t="str">
        <f t="shared" si="6"/>
        <v/>
      </c>
      <c r="F225" s="13"/>
      <c r="G225" s="12"/>
      <c r="H225" s="16"/>
      <c r="I225" s="16"/>
      <c r="J225" s="18" t="str">
        <f t="shared" si="7"/>
        <v/>
      </c>
    </row>
    <row r="226" spans="2:10" x14ac:dyDescent="0.2">
      <c r="B226" s="10"/>
      <c r="C226" s="15"/>
      <c r="D226" s="10"/>
      <c r="E226" s="24" t="str">
        <f t="shared" si="6"/>
        <v/>
      </c>
      <c r="F226" s="13"/>
      <c r="G226" s="12"/>
      <c r="H226" s="16"/>
      <c r="I226" s="16"/>
      <c r="J226" s="18" t="str">
        <f t="shared" si="7"/>
        <v/>
      </c>
    </row>
    <row r="227" spans="2:10" x14ac:dyDescent="0.2">
      <c r="B227" s="10"/>
      <c r="C227" s="15"/>
      <c r="D227" s="10"/>
      <c r="E227" s="24" t="str">
        <f t="shared" si="6"/>
        <v/>
      </c>
      <c r="F227" s="13"/>
      <c r="G227" s="12"/>
      <c r="H227" s="16"/>
      <c r="I227" s="16"/>
      <c r="J227" s="18" t="str">
        <f t="shared" si="7"/>
        <v/>
      </c>
    </row>
    <row r="228" spans="2:10" x14ac:dyDescent="0.2">
      <c r="B228" s="10"/>
      <c r="C228" s="15"/>
      <c r="D228" s="10"/>
      <c r="E228" s="24" t="str">
        <f t="shared" si="6"/>
        <v/>
      </c>
      <c r="F228" s="13"/>
      <c r="G228" s="12"/>
      <c r="H228" s="16"/>
      <c r="I228" s="16"/>
      <c r="J228" s="18" t="str">
        <f t="shared" si="7"/>
        <v/>
      </c>
    </row>
    <row r="229" spans="2:10" x14ac:dyDescent="0.2">
      <c r="B229" s="10"/>
      <c r="C229" s="15"/>
      <c r="D229" s="10"/>
      <c r="E229" s="24" t="str">
        <f t="shared" si="6"/>
        <v/>
      </c>
      <c r="F229" s="13"/>
      <c r="G229" s="12"/>
      <c r="H229" s="16"/>
      <c r="I229" s="16"/>
      <c r="J229" s="18" t="str">
        <f t="shared" si="7"/>
        <v/>
      </c>
    </row>
    <row r="230" spans="2:10" x14ac:dyDescent="0.2">
      <c r="B230" s="10"/>
      <c r="C230" s="15"/>
      <c r="D230" s="10"/>
      <c r="E230" s="24" t="str">
        <f t="shared" si="6"/>
        <v/>
      </c>
      <c r="F230" s="13"/>
      <c r="G230" s="12"/>
      <c r="H230" s="16"/>
      <c r="I230" s="16"/>
      <c r="J230" s="18" t="str">
        <f t="shared" si="7"/>
        <v/>
      </c>
    </row>
    <row r="231" spans="2:10" x14ac:dyDescent="0.2">
      <c r="B231" s="10"/>
      <c r="C231" s="15"/>
      <c r="D231" s="10"/>
      <c r="E231" s="24" t="str">
        <f t="shared" si="6"/>
        <v/>
      </c>
      <c r="F231" s="13"/>
      <c r="G231" s="12"/>
      <c r="H231" s="16"/>
      <c r="I231" s="16"/>
      <c r="J231" s="18" t="str">
        <f t="shared" si="7"/>
        <v/>
      </c>
    </row>
    <row r="232" spans="2:10" x14ac:dyDescent="0.2">
      <c r="B232" s="10"/>
      <c r="C232" s="15"/>
      <c r="D232" s="10"/>
      <c r="E232" s="24" t="str">
        <f t="shared" si="6"/>
        <v/>
      </c>
      <c r="F232" s="13"/>
      <c r="G232" s="12"/>
      <c r="H232" s="16"/>
      <c r="I232" s="16"/>
      <c r="J232" s="18" t="str">
        <f t="shared" si="7"/>
        <v/>
      </c>
    </row>
    <row r="233" spans="2:10" x14ac:dyDescent="0.2">
      <c r="B233" s="10"/>
      <c r="C233" s="15"/>
      <c r="D233" s="10"/>
      <c r="E233" s="24" t="str">
        <f t="shared" si="6"/>
        <v/>
      </c>
      <c r="F233" s="13"/>
      <c r="G233" s="12"/>
      <c r="H233" s="16"/>
      <c r="I233" s="16"/>
      <c r="J233" s="18" t="str">
        <f t="shared" si="7"/>
        <v/>
      </c>
    </row>
    <row r="234" spans="2:10" x14ac:dyDescent="0.2">
      <c r="B234" s="10"/>
      <c r="C234" s="15"/>
      <c r="D234" s="10"/>
      <c r="E234" s="24" t="str">
        <f t="shared" si="6"/>
        <v/>
      </c>
      <c r="F234" s="13"/>
      <c r="G234" s="12"/>
      <c r="H234" s="16"/>
      <c r="I234" s="16"/>
      <c r="J234" s="18" t="str">
        <f t="shared" si="7"/>
        <v/>
      </c>
    </row>
    <row r="235" spans="2:10" x14ac:dyDescent="0.2">
      <c r="B235" s="10"/>
      <c r="C235" s="15"/>
      <c r="D235" s="10"/>
      <c r="E235" s="24" t="str">
        <f t="shared" si="6"/>
        <v/>
      </c>
      <c r="F235" s="13"/>
      <c r="G235" s="12"/>
      <c r="H235" s="16"/>
      <c r="I235" s="16"/>
      <c r="J235" s="18" t="str">
        <f t="shared" si="7"/>
        <v/>
      </c>
    </row>
    <row r="236" spans="2:10" x14ac:dyDescent="0.2">
      <c r="B236" s="10"/>
      <c r="C236" s="15"/>
      <c r="D236" s="10"/>
      <c r="E236" s="24" t="str">
        <f t="shared" si="6"/>
        <v/>
      </c>
      <c r="F236" s="13"/>
      <c r="G236" s="12"/>
      <c r="H236" s="16"/>
      <c r="I236" s="16"/>
      <c r="J236" s="18" t="str">
        <f t="shared" si="7"/>
        <v/>
      </c>
    </row>
    <row r="237" spans="2:10" x14ac:dyDescent="0.2">
      <c r="B237" s="10"/>
      <c r="C237" s="15"/>
      <c r="D237" s="10"/>
      <c r="E237" s="24" t="str">
        <f t="shared" si="6"/>
        <v/>
      </c>
      <c r="F237" s="13"/>
      <c r="G237" s="12"/>
      <c r="H237" s="16"/>
      <c r="I237" s="16"/>
      <c r="J237" s="18" t="str">
        <f t="shared" si="7"/>
        <v/>
      </c>
    </row>
    <row r="238" spans="2:10" x14ac:dyDescent="0.2">
      <c r="B238" s="10"/>
      <c r="C238" s="15"/>
      <c r="D238" s="10"/>
      <c r="E238" s="24" t="str">
        <f t="shared" si="6"/>
        <v/>
      </c>
      <c r="F238" s="13"/>
      <c r="G238" s="12"/>
      <c r="H238" s="16"/>
      <c r="I238" s="16"/>
      <c r="J238" s="18" t="str">
        <f t="shared" si="7"/>
        <v/>
      </c>
    </row>
    <row r="239" spans="2:10" x14ac:dyDescent="0.2">
      <c r="B239" s="10"/>
      <c r="C239" s="15"/>
      <c r="D239" s="10"/>
      <c r="E239" s="24" t="str">
        <f t="shared" si="6"/>
        <v/>
      </c>
      <c r="F239" s="13"/>
      <c r="G239" s="12"/>
      <c r="H239" s="16"/>
      <c r="I239" s="16"/>
      <c r="J239" s="18" t="str">
        <f t="shared" si="7"/>
        <v/>
      </c>
    </row>
    <row r="240" spans="2:10" x14ac:dyDescent="0.2">
      <c r="B240" s="10"/>
      <c r="C240" s="15"/>
      <c r="D240" s="10"/>
      <c r="E240" s="24" t="str">
        <f t="shared" si="6"/>
        <v/>
      </c>
      <c r="F240" s="13"/>
      <c r="G240" s="12"/>
      <c r="H240" s="16"/>
      <c r="I240" s="16"/>
      <c r="J240" s="18" t="str">
        <f t="shared" si="7"/>
        <v/>
      </c>
    </row>
    <row r="241" spans="2:10" x14ac:dyDescent="0.2">
      <c r="B241" s="10"/>
      <c r="C241" s="15"/>
      <c r="D241" s="10"/>
      <c r="E241" s="24" t="str">
        <f t="shared" si="6"/>
        <v/>
      </c>
      <c r="F241" s="13"/>
      <c r="G241" s="12"/>
      <c r="H241" s="16"/>
      <c r="I241" s="16"/>
      <c r="J241" s="18" t="str">
        <f t="shared" si="7"/>
        <v/>
      </c>
    </row>
    <row r="242" spans="2:10" x14ac:dyDescent="0.2">
      <c r="B242" s="10"/>
      <c r="C242" s="15"/>
      <c r="D242" s="10"/>
      <c r="E242" s="24" t="str">
        <f t="shared" si="6"/>
        <v/>
      </c>
      <c r="F242" s="13"/>
      <c r="G242" s="12"/>
      <c r="H242" s="16"/>
      <c r="I242" s="16"/>
      <c r="J242" s="18" t="str">
        <f t="shared" si="7"/>
        <v/>
      </c>
    </row>
    <row r="243" spans="2:10" x14ac:dyDescent="0.2">
      <c r="B243" s="10"/>
      <c r="C243" s="15"/>
      <c r="D243" s="10"/>
      <c r="E243" s="24" t="str">
        <f t="shared" si="6"/>
        <v/>
      </c>
      <c r="F243" s="13"/>
      <c r="G243" s="12"/>
      <c r="H243" s="16"/>
      <c r="I243" s="16"/>
      <c r="J243" s="18" t="str">
        <f t="shared" si="7"/>
        <v/>
      </c>
    </row>
    <row r="244" spans="2:10" x14ac:dyDescent="0.2">
      <c r="B244" s="10"/>
      <c r="C244" s="15"/>
      <c r="D244" s="10"/>
      <c r="E244" s="24" t="str">
        <f t="shared" si="6"/>
        <v/>
      </c>
      <c r="F244" s="13"/>
      <c r="G244" s="12"/>
      <c r="H244" s="16"/>
      <c r="I244" s="16"/>
      <c r="J244" s="18" t="str">
        <f t="shared" si="7"/>
        <v/>
      </c>
    </row>
    <row r="245" spans="2:10" x14ac:dyDescent="0.2">
      <c r="B245" s="10"/>
      <c r="C245" s="15"/>
      <c r="D245" s="10"/>
      <c r="E245" s="24" t="str">
        <f t="shared" si="6"/>
        <v/>
      </c>
      <c r="F245" s="13"/>
      <c r="G245" s="12"/>
      <c r="H245" s="16"/>
      <c r="I245" s="16"/>
      <c r="J245" s="18" t="str">
        <f t="shared" si="7"/>
        <v/>
      </c>
    </row>
    <row r="246" spans="2:10" x14ac:dyDescent="0.2">
      <c r="B246" s="10"/>
      <c r="C246" s="15"/>
      <c r="D246" s="10"/>
      <c r="E246" s="24" t="str">
        <f t="shared" si="6"/>
        <v/>
      </c>
      <c r="F246" s="13"/>
      <c r="G246" s="12"/>
      <c r="H246" s="16"/>
      <c r="I246" s="16"/>
      <c r="J246" s="18" t="str">
        <f t="shared" si="7"/>
        <v/>
      </c>
    </row>
    <row r="247" spans="2:10" x14ac:dyDescent="0.2">
      <c r="B247" s="10"/>
      <c r="C247" s="15"/>
      <c r="D247" s="10"/>
      <c r="E247" s="24" t="str">
        <f t="shared" si="6"/>
        <v/>
      </c>
      <c r="F247" s="13"/>
      <c r="G247" s="12"/>
      <c r="H247" s="16"/>
      <c r="I247" s="16"/>
      <c r="J247" s="18" t="str">
        <f t="shared" si="7"/>
        <v/>
      </c>
    </row>
    <row r="248" spans="2:10" x14ac:dyDescent="0.2">
      <c r="B248" s="10"/>
      <c r="C248" s="15"/>
      <c r="D248" s="10"/>
      <c r="E248" s="24" t="str">
        <f t="shared" si="6"/>
        <v/>
      </c>
      <c r="F248" s="13"/>
      <c r="G248" s="12"/>
      <c r="H248" s="16"/>
      <c r="I248" s="16"/>
      <c r="J248" s="18" t="str">
        <f t="shared" si="7"/>
        <v/>
      </c>
    </row>
    <row r="249" spans="2:10" x14ac:dyDescent="0.2">
      <c r="B249" s="10"/>
      <c r="C249" s="15"/>
      <c r="D249" s="10"/>
      <c r="E249" s="24" t="str">
        <f t="shared" si="6"/>
        <v/>
      </c>
      <c r="F249" s="13"/>
      <c r="G249" s="12"/>
      <c r="H249" s="16"/>
      <c r="I249" s="16"/>
      <c r="J249" s="18" t="str">
        <f t="shared" si="7"/>
        <v/>
      </c>
    </row>
    <row r="250" spans="2:10" x14ac:dyDescent="0.2">
      <c r="B250" s="10"/>
      <c r="C250" s="15"/>
      <c r="D250" s="10"/>
      <c r="E250" s="24" t="str">
        <f t="shared" si="6"/>
        <v/>
      </c>
      <c r="F250" s="13"/>
      <c r="G250" s="12"/>
      <c r="H250" s="16"/>
      <c r="I250" s="16"/>
      <c r="J250" s="18" t="str">
        <f t="shared" si="7"/>
        <v/>
      </c>
    </row>
    <row r="251" spans="2:10" x14ac:dyDescent="0.2">
      <c r="B251" s="10"/>
      <c r="C251" s="15"/>
      <c r="D251" s="10"/>
      <c r="E251" s="24" t="str">
        <f t="shared" si="6"/>
        <v/>
      </c>
      <c r="F251" s="13"/>
      <c r="G251" s="12"/>
      <c r="H251" s="16"/>
      <c r="I251" s="16"/>
      <c r="J251" s="18" t="str">
        <f t="shared" si="7"/>
        <v/>
      </c>
    </row>
    <row r="252" spans="2:10" x14ac:dyDescent="0.2">
      <c r="B252" s="10"/>
      <c r="C252" s="15"/>
      <c r="D252" s="10"/>
      <c r="E252" s="24" t="str">
        <f t="shared" si="6"/>
        <v/>
      </c>
      <c r="F252" s="13"/>
      <c r="G252" s="12"/>
      <c r="H252" s="16"/>
      <c r="I252" s="16"/>
      <c r="J252" s="18" t="str">
        <f t="shared" si="7"/>
        <v/>
      </c>
    </row>
    <row r="253" spans="2:10" x14ac:dyDescent="0.2">
      <c r="B253" s="10"/>
      <c r="C253" s="15"/>
      <c r="D253" s="10"/>
      <c r="E253" s="24" t="str">
        <f t="shared" si="6"/>
        <v/>
      </c>
      <c r="F253" s="13"/>
      <c r="G253" s="12"/>
      <c r="H253" s="16"/>
      <c r="I253" s="16"/>
      <c r="J253" s="18" t="str">
        <f t="shared" si="7"/>
        <v/>
      </c>
    </row>
    <row r="254" spans="2:10" x14ac:dyDescent="0.2">
      <c r="B254" s="10"/>
      <c r="C254" s="15"/>
      <c r="D254" s="10"/>
      <c r="E254" s="24" t="str">
        <f t="shared" si="6"/>
        <v/>
      </c>
      <c r="F254" s="13"/>
      <c r="G254" s="12"/>
      <c r="H254" s="16"/>
      <c r="I254" s="16"/>
      <c r="J254" s="18" t="str">
        <f t="shared" si="7"/>
        <v/>
      </c>
    </row>
    <row r="255" spans="2:10" x14ac:dyDescent="0.2">
      <c r="B255" s="10"/>
      <c r="C255" s="15"/>
      <c r="D255" s="10"/>
      <c r="E255" s="24" t="str">
        <f t="shared" si="6"/>
        <v/>
      </c>
      <c r="F255" s="13"/>
      <c r="G255" s="12"/>
      <c r="H255" s="16"/>
      <c r="I255" s="16"/>
      <c r="J255" s="18" t="str">
        <f t="shared" si="7"/>
        <v/>
      </c>
    </row>
    <row r="256" spans="2:10" x14ac:dyDescent="0.2">
      <c r="B256" s="10"/>
      <c r="C256" s="15"/>
      <c r="D256" s="10"/>
      <c r="E256" s="24" t="str">
        <f t="shared" si="6"/>
        <v/>
      </c>
      <c r="F256" s="13"/>
      <c r="G256" s="12"/>
      <c r="H256" s="16"/>
      <c r="I256" s="16"/>
      <c r="J256" s="18" t="str">
        <f t="shared" si="7"/>
        <v/>
      </c>
    </row>
    <row r="257" spans="2:10" x14ac:dyDescent="0.2">
      <c r="B257" s="10"/>
      <c r="C257" s="15"/>
      <c r="D257" s="10"/>
      <c r="E257" s="24" t="str">
        <f t="shared" si="6"/>
        <v/>
      </c>
      <c r="F257" s="13"/>
      <c r="G257" s="12"/>
      <c r="H257" s="16"/>
      <c r="I257" s="16"/>
      <c r="J257" s="18" t="str">
        <f t="shared" si="7"/>
        <v/>
      </c>
    </row>
    <row r="258" spans="2:10" x14ac:dyDescent="0.2">
      <c r="B258" s="10"/>
      <c r="C258" s="15"/>
      <c r="D258" s="10"/>
      <c r="E258" s="24" t="str">
        <f t="shared" si="6"/>
        <v/>
      </c>
      <c r="F258" s="13"/>
      <c r="G258" s="12"/>
      <c r="H258" s="16"/>
      <c r="I258" s="16"/>
      <c r="J258" s="18" t="str">
        <f t="shared" si="7"/>
        <v/>
      </c>
    </row>
    <row r="259" spans="2:10" x14ac:dyDescent="0.2">
      <c r="B259" s="10"/>
      <c r="C259" s="15"/>
      <c r="D259" s="10"/>
      <c r="E259" s="24" t="str">
        <f t="shared" si="6"/>
        <v/>
      </c>
      <c r="F259" s="13"/>
      <c r="G259" s="12"/>
      <c r="H259" s="16"/>
      <c r="I259" s="16"/>
      <c r="J259" s="18" t="str">
        <f t="shared" si="7"/>
        <v/>
      </c>
    </row>
    <row r="260" spans="2:10" x14ac:dyDescent="0.2">
      <c r="B260" s="10"/>
      <c r="C260" s="15"/>
      <c r="D260" s="10"/>
      <c r="E260" s="24" t="str">
        <f t="shared" si="6"/>
        <v/>
      </c>
      <c r="F260" s="13"/>
      <c r="G260" s="12"/>
      <c r="H260" s="16"/>
      <c r="I260" s="16"/>
      <c r="J260" s="18" t="str">
        <f t="shared" si="7"/>
        <v/>
      </c>
    </row>
    <row r="261" spans="2:10" x14ac:dyDescent="0.2">
      <c r="B261" s="10"/>
      <c r="C261" s="15"/>
      <c r="D261" s="10"/>
      <c r="E261" s="24" t="str">
        <f t="shared" ref="E261:E324" si="8">IF(D261="","",IFERROR(INDEX(AnNume,MATCH(D261,AnMarca,0)),"Marcă inexistentă"))</f>
        <v/>
      </c>
      <c r="F261" s="13"/>
      <c r="G261" s="12"/>
      <c r="H261" s="16"/>
      <c r="I261" s="16"/>
      <c r="J261" s="18" t="str">
        <f t="shared" ref="J261:J324" si="9">IF(B261="","",TRIM(IF(COUNTIF($B$5:$B$1004,B261)&gt;1,"Număr dublat. ","")&amp;IF(E261="Marcă inexistentă","Salariatul nu există în foaia Angajați. ",IF(AND(ISNUMBER(C261),C261&lt;INDEX(AnAng,MATCH(D261,AnMarca,0))),"Data adeverinței este înaintea angajării. ","")&amp;IF(AND(ISNUMBER(INDEX(AnInc,MATCH(D261,AnMarca,0))),OR(F261="Adeverință de salariat",F261="Adeverință pentru medicul de familie")),"Contractul a încetat: folosește adeverința de vechime. ",""))&amp;IF(F261="","Alege tipul adeverinței. ","")&amp;IF(G261="","Completează scopul. ","")&amp;IF(AND(F261="Adeverință de venit",N(H261)=0),"Alege pentru câte luni se trec veniturile. ","")&amp;IF(AND(F261="Adeverință de venit",N(H261)&gt;0,E261&lt;&gt;"Marcă inexistentă"),IF((H261-COUNTIFS(VeMarca,D261,VeLuna,"&gt;="&amp;EDATE(DATE(YEAR(C261),MONTH(C261),1),-H261),VeLuna,"&lt;"&amp;DATE(YEAR(C261),MONTH(C261),1)))&gt;0,"Lipsesc veniturile pentru "&amp;(H261-COUNTIFS(VeMarca,D261,VeLuna,"&gt;="&amp;EDATE(DATE(YEAR(C261),MONTH(C261),1),-H261),VeLuna,"&lt;"&amp;DATE(YEAR(C261),MONTH(C261),1)))&amp;" din ultimele "&amp;H261&amp;" luni. ",""),"")))</f>
        <v/>
      </c>
    </row>
    <row r="262" spans="2:10" x14ac:dyDescent="0.2">
      <c r="B262" s="10"/>
      <c r="C262" s="15"/>
      <c r="D262" s="10"/>
      <c r="E262" s="24" t="str">
        <f t="shared" si="8"/>
        <v/>
      </c>
      <c r="F262" s="13"/>
      <c r="G262" s="12"/>
      <c r="H262" s="16"/>
      <c r="I262" s="16"/>
      <c r="J262" s="18" t="str">
        <f t="shared" si="9"/>
        <v/>
      </c>
    </row>
    <row r="263" spans="2:10" x14ac:dyDescent="0.2">
      <c r="B263" s="10"/>
      <c r="C263" s="15"/>
      <c r="D263" s="10"/>
      <c r="E263" s="24" t="str">
        <f t="shared" si="8"/>
        <v/>
      </c>
      <c r="F263" s="13"/>
      <c r="G263" s="12"/>
      <c r="H263" s="16"/>
      <c r="I263" s="16"/>
      <c r="J263" s="18" t="str">
        <f t="shared" si="9"/>
        <v/>
      </c>
    </row>
    <row r="264" spans="2:10" x14ac:dyDescent="0.2">
      <c r="B264" s="10"/>
      <c r="C264" s="15"/>
      <c r="D264" s="10"/>
      <c r="E264" s="24" t="str">
        <f t="shared" si="8"/>
        <v/>
      </c>
      <c r="F264" s="13"/>
      <c r="G264" s="12"/>
      <c r="H264" s="16"/>
      <c r="I264" s="16"/>
      <c r="J264" s="18" t="str">
        <f t="shared" si="9"/>
        <v/>
      </c>
    </row>
    <row r="265" spans="2:10" x14ac:dyDescent="0.2">
      <c r="B265" s="10"/>
      <c r="C265" s="15"/>
      <c r="D265" s="10"/>
      <c r="E265" s="24" t="str">
        <f t="shared" si="8"/>
        <v/>
      </c>
      <c r="F265" s="13"/>
      <c r="G265" s="12"/>
      <c r="H265" s="16"/>
      <c r="I265" s="16"/>
      <c r="J265" s="18" t="str">
        <f t="shared" si="9"/>
        <v/>
      </c>
    </row>
    <row r="266" spans="2:10" x14ac:dyDescent="0.2">
      <c r="B266" s="10"/>
      <c r="C266" s="15"/>
      <c r="D266" s="10"/>
      <c r="E266" s="24" t="str">
        <f t="shared" si="8"/>
        <v/>
      </c>
      <c r="F266" s="13"/>
      <c r="G266" s="12"/>
      <c r="H266" s="16"/>
      <c r="I266" s="16"/>
      <c r="J266" s="18" t="str">
        <f t="shared" si="9"/>
        <v/>
      </c>
    </row>
    <row r="267" spans="2:10" x14ac:dyDescent="0.2">
      <c r="B267" s="10"/>
      <c r="C267" s="15"/>
      <c r="D267" s="10"/>
      <c r="E267" s="24" t="str">
        <f t="shared" si="8"/>
        <v/>
      </c>
      <c r="F267" s="13"/>
      <c r="G267" s="12"/>
      <c r="H267" s="16"/>
      <c r="I267" s="16"/>
      <c r="J267" s="18" t="str">
        <f t="shared" si="9"/>
        <v/>
      </c>
    </row>
    <row r="268" spans="2:10" x14ac:dyDescent="0.2">
      <c r="B268" s="10"/>
      <c r="C268" s="15"/>
      <c r="D268" s="10"/>
      <c r="E268" s="24" t="str">
        <f t="shared" si="8"/>
        <v/>
      </c>
      <c r="F268" s="13"/>
      <c r="G268" s="12"/>
      <c r="H268" s="16"/>
      <c r="I268" s="16"/>
      <c r="J268" s="18" t="str">
        <f t="shared" si="9"/>
        <v/>
      </c>
    </row>
    <row r="269" spans="2:10" x14ac:dyDescent="0.2">
      <c r="B269" s="10"/>
      <c r="C269" s="15"/>
      <c r="D269" s="10"/>
      <c r="E269" s="24" t="str">
        <f t="shared" si="8"/>
        <v/>
      </c>
      <c r="F269" s="13"/>
      <c r="G269" s="12"/>
      <c r="H269" s="16"/>
      <c r="I269" s="16"/>
      <c r="J269" s="18" t="str">
        <f t="shared" si="9"/>
        <v/>
      </c>
    </row>
    <row r="270" spans="2:10" x14ac:dyDescent="0.2">
      <c r="B270" s="10"/>
      <c r="C270" s="15"/>
      <c r="D270" s="10"/>
      <c r="E270" s="24" t="str">
        <f t="shared" si="8"/>
        <v/>
      </c>
      <c r="F270" s="13"/>
      <c r="G270" s="12"/>
      <c r="H270" s="16"/>
      <c r="I270" s="16"/>
      <c r="J270" s="18" t="str">
        <f t="shared" si="9"/>
        <v/>
      </c>
    </row>
    <row r="271" spans="2:10" x14ac:dyDescent="0.2">
      <c r="B271" s="10"/>
      <c r="C271" s="15"/>
      <c r="D271" s="10"/>
      <c r="E271" s="24" t="str">
        <f t="shared" si="8"/>
        <v/>
      </c>
      <c r="F271" s="13"/>
      <c r="G271" s="12"/>
      <c r="H271" s="16"/>
      <c r="I271" s="16"/>
      <c r="J271" s="18" t="str">
        <f t="shared" si="9"/>
        <v/>
      </c>
    </row>
    <row r="272" spans="2:10" x14ac:dyDescent="0.2">
      <c r="B272" s="10"/>
      <c r="C272" s="15"/>
      <c r="D272" s="10"/>
      <c r="E272" s="24" t="str">
        <f t="shared" si="8"/>
        <v/>
      </c>
      <c r="F272" s="13"/>
      <c r="G272" s="12"/>
      <c r="H272" s="16"/>
      <c r="I272" s="16"/>
      <c r="J272" s="18" t="str">
        <f t="shared" si="9"/>
        <v/>
      </c>
    </row>
    <row r="273" spans="2:10" x14ac:dyDescent="0.2">
      <c r="B273" s="10"/>
      <c r="C273" s="15"/>
      <c r="D273" s="10"/>
      <c r="E273" s="24" t="str">
        <f t="shared" si="8"/>
        <v/>
      </c>
      <c r="F273" s="13"/>
      <c r="G273" s="12"/>
      <c r="H273" s="16"/>
      <c r="I273" s="16"/>
      <c r="J273" s="18" t="str">
        <f t="shared" si="9"/>
        <v/>
      </c>
    </row>
    <row r="274" spans="2:10" x14ac:dyDescent="0.2">
      <c r="B274" s="10"/>
      <c r="C274" s="15"/>
      <c r="D274" s="10"/>
      <c r="E274" s="24" t="str">
        <f t="shared" si="8"/>
        <v/>
      </c>
      <c r="F274" s="13"/>
      <c r="G274" s="12"/>
      <c r="H274" s="16"/>
      <c r="I274" s="16"/>
      <c r="J274" s="18" t="str">
        <f t="shared" si="9"/>
        <v/>
      </c>
    </row>
    <row r="275" spans="2:10" x14ac:dyDescent="0.2">
      <c r="B275" s="10"/>
      <c r="C275" s="15"/>
      <c r="D275" s="10"/>
      <c r="E275" s="24" t="str">
        <f t="shared" si="8"/>
        <v/>
      </c>
      <c r="F275" s="13"/>
      <c r="G275" s="12"/>
      <c r="H275" s="16"/>
      <c r="I275" s="16"/>
      <c r="J275" s="18" t="str">
        <f t="shared" si="9"/>
        <v/>
      </c>
    </row>
    <row r="276" spans="2:10" x14ac:dyDescent="0.2">
      <c r="B276" s="10"/>
      <c r="C276" s="15"/>
      <c r="D276" s="10"/>
      <c r="E276" s="24" t="str">
        <f t="shared" si="8"/>
        <v/>
      </c>
      <c r="F276" s="13"/>
      <c r="G276" s="12"/>
      <c r="H276" s="16"/>
      <c r="I276" s="16"/>
      <c r="J276" s="18" t="str">
        <f t="shared" si="9"/>
        <v/>
      </c>
    </row>
    <row r="277" spans="2:10" x14ac:dyDescent="0.2">
      <c r="B277" s="10"/>
      <c r="C277" s="15"/>
      <c r="D277" s="10"/>
      <c r="E277" s="24" t="str">
        <f t="shared" si="8"/>
        <v/>
      </c>
      <c r="F277" s="13"/>
      <c r="G277" s="12"/>
      <c r="H277" s="16"/>
      <c r="I277" s="16"/>
      <c r="J277" s="18" t="str">
        <f t="shared" si="9"/>
        <v/>
      </c>
    </row>
    <row r="278" spans="2:10" x14ac:dyDescent="0.2">
      <c r="B278" s="10"/>
      <c r="C278" s="15"/>
      <c r="D278" s="10"/>
      <c r="E278" s="24" t="str">
        <f t="shared" si="8"/>
        <v/>
      </c>
      <c r="F278" s="13"/>
      <c r="G278" s="12"/>
      <c r="H278" s="16"/>
      <c r="I278" s="16"/>
      <c r="J278" s="18" t="str">
        <f t="shared" si="9"/>
        <v/>
      </c>
    </row>
    <row r="279" spans="2:10" x14ac:dyDescent="0.2">
      <c r="B279" s="10"/>
      <c r="C279" s="15"/>
      <c r="D279" s="10"/>
      <c r="E279" s="24" t="str">
        <f t="shared" si="8"/>
        <v/>
      </c>
      <c r="F279" s="13"/>
      <c r="G279" s="12"/>
      <c r="H279" s="16"/>
      <c r="I279" s="16"/>
      <c r="J279" s="18" t="str">
        <f t="shared" si="9"/>
        <v/>
      </c>
    </row>
    <row r="280" spans="2:10" x14ac:dyDescent="0.2">
      <c r="B280" s="10"/>
      <c r="C280" s="15"/>
      <c r="D280" s="10"/>
      <c r="E280" s="24" t="str">
        <f t="shared" si="8"/>
        <v/>
      </c>
      <c r="F280" s="13"/>
      <c r="G280" s="12"/>
      <c r="H280" s="16"/>
      <c r="I280" s="16"/>
      <c r="J280" s="18" t="str">
        <f t="shared" si="9"/>
        <v/>
      </c>
    </row>
    <row r="281" spans="2:10" x14ac:dyDescent="0.2">
      <c r="B281" s="10"/>
      <c r="C281" s="15"/>
      <c r="D281" s="10"/>
      <c r="E281" s="24" t="str">
        <f t="shared" si="8"/>
        <v/>
      </c>
      <c r="F281" s="13"/>
      <c r="G281" s="12"/>
      <c r="H281" s="16"/>
      <c r="I281" s="16"/>
      <c r="J281" s="18" t="str">
        <f t="shared" si="9"/>
        <v/>
      </c>
    </row>
    <row r="282" spans="2:10" x14ac:dyDescent="0.2">
      <c r="B282" s="10"/>
      <c r="C282" s="15"/>
      <c r="D282" s="10"/>
      <c r="E282" s="24" t="str">
        <f t="shared" si="8"/>
        <v/>
      </c>
      <c r="F282" s="13"/>
      <c r="G282" s="12"/>
      <c r="H282" s="16"/>
      <c r="I282" s="16"/>
      <c r="J282" s="18" t="str">
        <f t="shared" si="9"/>
        <v/>
      </c>
    </row>
    <row r="283" spans="2:10" x14ac:dyDescent="0.2">
      <c r="B283" s="10"/>
      <c r="C283" s="15"/>
      <c r="D283" s="10"/>
      <c r="E283" s="24" t="str">
        <f t="shared" si="8"/>
        <v/>
      </c>
      <c r="F283" s="13"/>
      <c r="G283" s="12"/>
      <c r="H283" s="16"/>
      <c r="I283" s="16"/>
      <c r="J283" s="18" t="str">
        <f t="shared" si="9"/>
        <v/>
      </c>
    </row>
    <row r="284" spans="2:10" x14ac:dyDescent="0.2">
      <c r="B284" s="10"/>
      <c r="C284" s="15"/>
      <c r="D284" s="10"/>
      <c r="E284" s="24" t="str">
        <f t="shared" si="8"/>
        <v/>
      </c>
      <c r="F284" s="13"/>
      <c r="G284" s="12"/>
      <c r="H284" s="16"/>
      <c r="I284" s="16"/>
      <c r="J284" s="18" t="str">
        <f t="shared" si="9"/>
        <v/>
      </c>
    </row>
    <row r="285" spans="2:10" x14ac:dyDescent="0.2">
      <c r="B285" s="10"/>
      <c r="C285" s="15"/>
      <c r="D285" s="10"/>
      <c r="E285" s="24" t="str">
        <f t="shared" si="8"/>
        <v/>
      </c>
      <c r="F285" s="13"/>
      <c r="G285" s="12"/>
      <c r="H285" s="16"/>
      <c r="I285" s="16"/>
      <c r="J285" s="18" t="str">
        <f t="shared" si="9"/>
        <v/>
      </c>
    </row>
    <row r="286" spans="2:10" x14ac:dyDescent="0.2">
      <c r="B286" s="10"/>
      <c r="C286" s="15"/>
      <c r="D286" s="10"/>
      <c r="E286" s="24" t="str">
        <f t="shared" si="8"/>
        <v/>
      </c>
      <c r="F286" s="13"/>
      <c r="G286" s="12"/>
      <c r="H286" s="16"/>
      <c r="I286" s="16"/>
      <c r="J286" s="18" t="str">
        <f t="shared" si="9"/>
        <v/>
      </c>
    </row>
    <row r="287" spans="2:10" x14ac:dyDescent="0.2">
      <c r="B287" s="10"/>
      <c r="C287" s="15"/>
      <c r="D287" s="10"/>
      <c r="E287" s="24" t="str">
        <f t="shared" si="8"/>
        <v/>
      </c>
      <c r="F287" s="13"/>
      <c r="G287" s="12"/>
      <c r="H287" s="16"/>
      <c r="I287" s="16"/>
      <c r="J287" s="18" t="str">
        <f t="shared" si="9"/>
        <v/>
      </c>
    </row>
    <row r="288" spans="2:10" x14ac:dyDescent="0.2">
      <c r="B288" s="10"/>
      <c r="C288" s="15"/>
      <c r="D288" s="10"/>
      <c r="E288" s="24" t="str">
        <f t="shared" si="8"/>
        <v/>
      </c>
      <c r="F288" s="13"/>
      <c r="G288" s="12"/>
      <c r="H288" s="16"/>
      <c r="I288" s="16"/>
      <c r="J288" s="18" t="str">
        <f t="shared" si="9"/>
        <v/>
      </c>
    </row>
    <row r="289" spans="2:10" x14ac:dyDescent="0.2">
      <c r="B289" s="10"/>
      <c r="C289" s="15"/>
      <c r="D289" s="10"/>
      <c r="E289" s="24" t="str">
        <f t="shared" si="8"/>
        <v/>
      </c>
      <c r="F289" s="13"/>
      <c r="G289" s="12"/>
      <c r="H289" s="16"/>
      <c r="I289" s="16"/>
      <c r="J289" s="18" t="str">
        <f t="shared" si="9"/>
        <v/>
      </c>
    </row>
    <row r="290" spans="2:10" x14ac:dyDescent="0.2">
      <c r="B290" s="10"/>
      <c r="C290" s="15"/>
      <c r="D290" s="10"/>
      <c r="E290" s="24" t="str">
        <f t="shared" si="8"/>
        <v/>
      </c>
      <c r="F290" s="13"/>
      <c r="G290" s="12"/>
      <c r="H290" s="16"/>
      <c r="I290" s="16"/>
      <c r="J290" s="18" t="str">
        <f t="shared" si="9"/>
        <v/>
      </c>
    </row>
    <row r="291" spans="2:10" x14ac:dyDescent="0.2">
      <c r="B291" s="10"/>
      <c r="C291" s="15"/>
      <c r="D291" s="10"/>
      <c r="E291" s="24" t="str">
        <f t="shared" si="8"/>
        <v/>
      </c>
      <c r="F291" s="13"/>
      <c r="G291" s="12"/>
      <c r="H291" s="16"/>
      <c r="I291" s="16"/>
      <c r="J291" s="18" t="str">
        <f t="shared" si="9"/>
        <v/>
      </c>
    </row>
    <row r="292" spans="2:10" x14ac:dyDescent="0.2">
      <c r="B292" s="10"/>
      <c r="C292" s="15"/>
      <c r="D292" s="10"/>
      <c r="E292" s="24" t="str">
        <f t="shared" si="8"/>
        <v/>
      </c>
      <c r="F292" s="13"/>
      <c r="G292" s="12"/>
      <c r="H292" s="16"/>
      <c r="I292" s="16"/>
      <c r="J292" s="18" t="str">
        <f t="shared" si="9"/>
        <v/>
      </c>
    </row>
    <row r="293" spans="2:10" x14ac:dyDescent="0.2">
      <c r="B293" s="10"/>
      <c r="C293" s="15"/>
      <c r="D293" s="10"/>
      <c r="E293" s="24" t="str">
        <f t="shared" si="8"/>
        <v/>
      </c>
      <c r="F293" s="13"/>
      <c r="G293" s="12"/>
      <c r="H293" s="16"/>
      <c r="I293" s="16"/>
      <c r="J293" s="18" t="str">
        <f t="shared" si="9"/>
        <v/>
      </c>
    </row>
    <row r="294" spans="2:10" x14ac:dyDescent="0.2">
      <c r="B294" s="10"/>
      <c r="C294" s="15"/>
      <c r="D294" s="10"/>
      <c r="E294" s="24" t="str">
        <f t="shared" si="8"/>
        <v/>
      </c>
      <c r="F294" s="13"/>
      <c r="G294" s="12"/>
      <c r="H294" s="16"/>
      <c r="I294" s="16"/>
      <c r="J294" s="18" t="str">
        <f t="shared" si="9"/>
        <v/>
      </c>
    </row>
    <row r="295" spans="2:10" x14ac:dyDescent="0.2">
      <c r="B295" s="10"/>
      <c r="C295" s="15"/>
      <c r="D295" s="10"/>
      <c r="E295" s="24" t="str">
        <f t="shared" si="8"/>
        <v/>
      </c>
      <c r="F295" s="13"/>
      <c r="G295" s="12"/>
      <c r="H295" s="16"/>
      <c r="I295" s="16"/>
      <c r="J295" s="18" t="str">
        <f t="shared" si="9"/>
        <v/>
      </c>
    </row>
    <row r="296" spans="2:10" x14ac:dyDescent="0.2">
      <c r="B296" s="10"/>
      <c r="C296" s="15"/>
      <c r="D296" s="10"/>
      <c r="E296" s="24" t="str">
        <f t="shared" si="8"/>
        <v/>
      </c>
      <c r="F296" s="13"/>
      <c r="G296" s="12"/>
      <c r="H296" s="16"/>
      <c r="I296" s="16"/>
      <c r="J296" s="18" t="str">
        <f t="shared" si="9"/>
        <v/>
      </c>
    </row>
    <row r="297" spans="2:10" x14ac:dyDescent="0.2">
      <c r="B297" s="10"/>
      <c r="C297" s="15"/>
      <c r="D297" s="10"/>
      <c r="E297" s="24" t="str">
        <f t="shared" si="8"/>
        <v/>
      </c>
      <c r="F297" s="13"/>
      <c r="G297" s="12"/>
      <c r="H297" s="16"/>
      <c r="I297" s="16"/>
      <c r="J297" s="18" t="str">
        <f t="shared" si="9"/>
        <v/>
      </c>
    </row>
    <row r="298" spans="2:10" x14ac:dyDescent="0.2">
      <c r="B298" s="10"/>
      <c r="C298" s="15"/>
      <c r="D298" s="10"/>
      <c r="E298" s="24" t="str">
        <f t="shared" si="8"/>
        <v/>
      </c>
      <c r="F298" s="13"/>
      <c r="G298" s="12"/>
      <c r="H298" s="16"/>
      <c r="I298" s="16"/>
      <c r="J298" s="18" t="str">
        <f t="shared" si="9"/>
        <v/>
      </c>
    </row>
    <row r="299" spans="2:10" x14ac:dyDescent="0.2">
      <c r="B299" s="10"/>
      <c r="C299" s="15"/>
      <c r="D299" s="10"/>
      <c r="E299" s="24" t="str">
        <f t="shared" si="8"/>
        <v/>
      </c>
      <c r="F299" s="13"/>
      <c r="G299" s="12"/>
      <c r="H299" s="16"/>
      <c r="I299" s="16"/>
      <c r="J299" s="18" t="str">
        <f t="shared" si="9"/>
        <v/>
      </c>
    </row>
    <row r="300" spans="2:10" x14ac:dyDescent="0.2">
      <c r="B300" s="10"/>
      <c r="C300" s="15"/>
      <c r="D300" s="10"/>
      <c r="E300" s="24" t="str">
        <f t="shared" si="8"/>
        <v/>
      </c>
      <c r="F300" s="13"/>
      <c r="G300" s="12"/>
      <c r="H300" s="16"/>
      <c r="I300" s="16"/>
      <c r="J300" s="18" t="str">
        <f t="shared" si="9"/>
        <v/>
      </c>
    </row>
    <row r="301" spans="2:10" x14ac:dyDescent="0.2">
      <c r="B301" s="10"/>
      <c r="C301" s="15"/>
      <c r="D301" s="10"/>
      <c r="E301" s="24" t="str">
        <f t="shared" si="8"/>
        <v/>
      </c>
      <c r="F301" s="13"/>
      <c r="G301" s="12"/>
      <c r="H301" s="16"/>
      <c r="I301" s="16"/>
      <c r="J301" s="18" t="str">
        <f t="shared" si="9"/>
        <v/>
      </c>
    </row>
    <row r="302" spans="2:10" x14ac:dyDescent="0.2">
      <c r="B302" s="10"/>
      <c r="C302" s="15"/>
      <c r="D302" s="10"/>
      <c r="E302" s="24" t="str">
        <f t="shared" si="8"/>
        <v/>
      </c>
      <c r="F302" s="13"/>
      <c r="G302" s="12"/>
      <c r="H302" s="16"/>
      <c r="I302" s="16"/>
      <c r="J302" s="18" t="str">
        <f t="shared" si="9"/>
        <v/>
      </c>
    </row>
    <row r="303" spans="2:10" x14ac:dyDescent="0.2">
      <c r="B303" s="10"/>
      <c r="C303" s="15"/>
      <c r="D303" s="10"/>
      <c r="E303" s="24" t="str">
        <f t="shared" si="8"/>
        <v/>
      </c>
      <c r="F303" s="13"/>
      <c r="G303" s="12"/>
      <c r="H303" s="16"/>
      <c r="I303" s="16"/>
      <c r="J303" s="18" t="str">
        <f t="shared" si="9"/>
        <v/>
      </c>
    </row>
    <row r="304" spans="2:10" x14ac:dyDescent="0.2">
      <c r="B304" s="10"/>
      <c r="C304" s="15"/>
      <c r="D304" s="10"/>
      <c r="E304" s="24" t="str">
        <f t="shared" si="8"/>
        <v/>
      </c>
      <c r="F304" s="13"/>
      <c r="G304" s="12"/>
      <c r="H304" s="16"/>
      <c r="I304" s="16"/>
      <c r="J304" s="18" t="str">
        <f t="shared" si="9"/>
        <v/>
      </c>
    </row>
    <row r="305" spans="2:10" x14ac:dyDescent="0.2">
      <c r="B305" s="10"/>
      <c r="C305" s="15"/>
      <c r="D305" s="10"/>
      <c r="E305" s="24" t="str">
        <f t="shared" si="8"/>
        <v/>
      </c>
      <c r="F305" s="13"/>
      <c r="G305" s="12"/>
      <c r="H305" s="16"/>
      <c r="I305" s="16"/>
      <c r="J305" s="18" t="str">
        <f t="shared" si="9"/>
        <v/>
      </c>
    </row>
    <row r="306" spans="2:10" x14ac:dyDescent="0.2">
      <c r="B306" s="10"/>
      <c r="C306" s="15"/>
      <c r="D306" s="10"/>
      <c r="E306" s="24" t="str">
        <f t="shared" si="8"/>
        <v/>
      </c>
      <c r="F306" s="13"/>
      <c r="G306" s="12"/>
      <c r="H306" s="16"/>
      <c r="I306" s="16"/>
      <c r="J306" s="18" t="str">
        <f t="shared" si="9"/>
        <v/>
      </c>
    </row>
    <row r="307" spans="2:10" x14ac:dyDescent="0.2">
      <c r="B307" s="10"/>
      <c r="C307" s="15"/>
      <c r="D307" s="10"/>
      <c r="E307" s="24" t="str">
        <f t="shared" si="8"/>
        <v/>
      </c>
      <c r="F307" s="13"/>
      <c r="G307" s="12"/>
      <c r="H307" s="16"/>
      <c r="I307" s="16"/>
      <c r="J307" s="18" t="str">
        <f t="shared" si="9"/>
        <v/>
      </c>
    </row>
    <row r="308" spans="2:10" x14ac:dyDescent="0.2">
      <c r="B308" s="10"/>
      <c r="C308" s="15"/>
      <c r="D308" s="10"/>
      <c r="E308" s="24" t="str">
        <f t="shared" si="8"/>
        <v/>
      </c>
      <c r="F308" s="13"/>
      <c r="G308" s="12"/>
      <c r="H308" s="16"/>
      <c r="I308" s="16"/>
      <c r="J308" s="18" t="str">
        <f t="shared" si="9"/>
        <v/>
      </c>
    </row>
    <row r="309" spans="2:10" x14ac:dyDescent="0.2">
      <c r="B309" s="10"/>
      <c r="C309" s="15"/>
      <c r="D309" s="10"/>
      <c r="E309" s="24" t="str">
        <f t="shared" si="8"/>
        <v/>
      </c>
      <c r="F309" s="13"/>
      <c r="G309" s="12"/>
      <c r="H309" s="16"/>
      <c r="I309" s="16"/>
      <c r="J309" s="18" t="str">
        <f t="shared" si="9"/>
        <v/>
      </c>
    </row>
    <row r="310" spans="2:10" x14ac:dyDescent="0.2">
      <c r="B310" s="10"/>
      <c r="C310" s="15"/>
      <c r="D310" s="10"/>
      <c r="E310" s="24" t="str">
        <f t="shared" si="8"/>
        <v/>
      </c>
      <c r="F310" s="13"/>
      <c r="G310" s="12"/>
      <c r="H310" s="16"/>
      <c r="I310" s="16"/>
      <c r="J310" s="18" t="str">
        <f t="shared" si="9"/>
        <v/>
      </c>
    </row>
    <row r="311" spans="2:10" x14ac:dyDescent="0.2">
      <c r="B311" s="10"/>
      <c r="C311" s="15"/>
      <c r="D311" s="10"/>
      <c r="E311" s="24" t="str">
        <f t="shared" si="8"/>
        <v/>
      </c>
      <c r="F311" s="13"/>
      <c r="G311" s="12"/>
      <c r="H311" s="16"/>
      <c r="I311" s="16"/>
      <c r="J311" s="18" t="str">
        <f t="shared" si="9"/>
        <v/>
      </c>
    </row>
    <row r="312" spans="2:10" x14ac:dyDescent="0.2">
      <c r="B312" s="10"/>
      <c r="C312" s="15"/>
      <c r="D312" s="10"/>
      <c r="E312" s="24" t="str">
        <f t="shared" si="8"/>
        <v/>
      </c>
      <c r="F312" s="13"/>
      <c r="G312" s="12"/>
      <c r="H312" s="16"/>
      <c r="I312" s="16"/>
      <c r="J312" s="18" t="str">
        <f t="shared" si="9"/>
        <v/>
      </c>
    </row>
    <row r="313" spans="2:10" x14ac:dyDescent="0.2">
      <c r="B313" s="10"/>
      <c r="C313" s="15"/>
      <c r="D313" s="10"/>
      <c r="E313" s="24" t="str">
        <f t="shared" si="8"/>
        <v/>
      </c>
      <c r="F313" s="13"/>
      <c r="G313" s="12"/>
      <c r="H313" s="16"/>
      <c r="I313" s="16"/>
      <c r="J313" s="18" t="str">
        <f t="shared" si="9"/>
        <v/>
      </c>
    </row>
    <row r="314" spans="2:10" x14ac:dyDescent="0.2">
      <c r="B314" s="10"/>
      <c r="C314" s="15"/>
      <c r="D314" s="10"/>
      <c r="E314" s="24" t="str">
        <f t="shared" si="8"/>
        <v/>
      </c>
      <c r="F314" s="13"/>
      <c r="G314" s="12"/>
      <c r="H314" s="16"/>
      <c r="I314" s="16"/>
      <c r="J314" s="18" t="str">
        <f t="shared" si="9"/>
        <v/>
      </c>
    </row>
    <row r="315" spans="2:10" x14ac:dyDescent="0.2">
      <c r="B315" s="10"/>
      <c r="C315" s="15"/>
      <c r="D315" s="10"/>
      <c r="E315" s="24" t="str">
        <f t="shared" si="8"/>
        <v/>
      </c>
      <c r="F315" s="13"/>
      <c r="G315" s="12"/>
      <c r="H315" s="16"/>
      <c r="I315" s="16"/>
      <c r="J315" s="18" t="str">
        <f t="shared" si="9"/>
        <v/>
      </c>
    </row>
    <row r="316" spans="2:10" x14ac:dyDescent="0.2">
      <c r="B316" s="10"/>
      <c r="C316" s="15"/>
      <c r="D316" s="10"/>
      <c r="E316" s="24" t="str">
        <f t="shared" si="8"/>
        <v/>
      </c>
      <c r="F316" s="13"/>
      <c r="G316" s="12"/>
      <c r="H316" s="16"/>
      <c r="I316" s="16"/>
      <c r="J316" s="18" t="str">
        <f t="shared" si="9"/>
        <v/>
      </c>
    </row>
    <row r="317" spans="2:10" x14ac:dyDescent="0.2">
      <c r="B317" s="10"/>
      <c r="C317" s="15"/>
      <c r="D317" s="10"/>
      <c r="E317" s="24" t="str">
        <f t="shared" si="8"/>
        <v/>
      </c>
      <c r="F317" s="13"/>
      <c r="G317" s="12"/>
      <c r="H317" s="16"/>
      <c r="I317" s="16"/>
      <c r="J317" s="18" t="str">
        <f t="shared" si="9"/>
        <v/>
      </c>
    </row>
    <row r="318" spans="2:10" x14ac:dyDescent="0.2">
      <c r="B318" s="10"/>
      <c r="C318" s="15"/>
      <c r="D318" s="10"/>
      <c r="E318" s="24" t="str">
        <f t="shared" si="8"/>
        <v/>
      </c>
      <c r="F318" s="13"/>
      <c r="G318" s="12"/>
      <c r="H318" s="16"/>
      <c r="I318" s="16"/>
      <c r="J318" s="18" t="str">
        <f t="shared" si="9"/>
        <v/>
      </c>
    </row>
    <row r="319" spans="2:10" x14ac:dyDescent="0.2">
      <c r="B319" s="10"/>
      <c r="C319" s="15"/>
      <c r="D319" s="10"/>
      <c r="E319" s="24" t="str">
        <f t="shared" si="8"/>
        <v/>
      </c>
      <c r="F319" s="13"/>
      <c r="G319" s="12"/>
      <c r="H319" s="16"/>
      <c r="I319" s="16"/>
      <c r="J319" s="18" t="str">
        <f t="shared" si="9"/>
        <v/>
      </c>
    </row>
    <row r="320" spans="2:10" x14ac:dyDescent="0.2">
      <c r="B320" s="10"/>
      <c r="C320" s="15"/>
      <c r="D320" s="10"/>
      <c r="E320" s="24" t="str">
        <f t="shared" si="8"/>
        <v/>
      </c>
      <c r="F320" s="13"/>
      <c r="G320" s="12"/>
      <c r="H320" s="16"/>
      <c r="I320" s="16"/>
      <c r="J320" s="18" t="str">
        <f t="shared" si="9"/>
        <v/>
      </c>
    </row>
    <row r="321" spans="2:10" x14ac:dyDescent="0.2">
      <c r="B321" s="10"/>
      <c r="C321" s="15"/>
      <c r="D321" s="10"/>
      <c r="E321" s="24" t="str">
        <f t="shared" si="8"/>
        <v/>
      </c>
      <c r="F321" s="13"/>
      <c r="G321" s="12"/>
      <c r="H321" s="16"/>
      <c r="I321" s="16"/>
      <c r="J321" s="18" t="str">
        <f t="shared" si="9"/>
        <v/>
      </c>
    </row>
    <row r="322" spans="2:10" x14ac:dyDescent="0.2">
      <c r="B322" s="10"/>
      <c r="C322" s="15"/>
      <c r="D322" s="10"/>
      <c r="E322" s="24" t="str">
        <f t="shared" si="8"/>
        <v/>
      </c>
      <c r="F322" s="13"/>
      <c r="G322" s="12"/>
      <c r="H322" s="16"/>
      <c r="I322" s="16"/>
      <c r="J322" s="18" t="str">
        <f t="shared" si="9"/>
        <v/>
      </c>
    </row>
    <row r="323" spans="2:10" x14ac:dyDescent="0.2">
      <c r="B323" s="10"/>
      <c r="C323" s="15"/>
      <c r="D323" s="10"/>
      <c r="E323" s="24" t="str">
        <f t="shared" si="8"/>
        <v/>
      </c>
      <c r="F323" s="13"/>
      <c r="G323" s="12"/>
      <c r="H323" s="16"/>
      <c r="I323" s="16"/>
      <c r="J323" s="18" t="str">
        <f t="shared" si="9"/>
        <v/>
      </c>
    </row>
    <row r="324" spans="2:10" x14ac:dyDescent="0.2">
      <c r="B324" s="10"/>
      <c r="C324" s="15"/>
      <c r="D324" s="10"/>
      <c r="E324" s="24" t="str">
        <f t="shared" si="8"/>
        <v/>
      </c>
      <c r="F324" s="13"/>
      <c r="G324" s="12"/>
      <c r="H324" s="16"/>
      <c r="I324" s="16"/>
      <c r="J324" s="18" t="str">
        <f t="shared" si="9"/>
        <v/>
      </c>
    </row>
    <row r="325" spans="2:10" x14ac:dyDescent="0.2">
      <c r="B325" s="10"/>
      <c r="C325" s="15"/>
      <c r="D325" s="10"/>
      <c r="E325" s="24" t="str">
        <f t="shared" ref="E325:E388" si="10">IF(D325="","",IFERROR(INDEX(AnNume,MATCH(D325,AnMarca,0)),"Marcă inexistentă"))</f>
        <v/>
      </c>
      <c r="F325" s="13"/>
      <c r="G325" s="12"/>
      <c r="H325" s="16"/>
      <c r="I325" s="16"/>
      <c r="J325" s="18" t="str">
        <f t="shared" ref="J325:J388" si="11">IF(B325="","",TRIM(IF(COUNTIF($B$5:$B$1004,B325)&gt;1,"Număr dublat. ","")&amp;IF(E325="Marcă inexistentă","Salariatul nu există în foaia Angajați. ",IF(AND(ISNUMBER(C325),C325&lt;INDEX(AnAng,MATCH(D325,AnMarca,0))),"Data adeverinței este înaintea angajării. ","")&amp;IF(AND(ISNUMBER(INDEX(AnInc,MATCH(D325,AnMarca,0))),OR(F325="Adeverință de salariat",F325="Adeverință pentru medicul de familie")),"Contractul a încetat: folosește adeverința de vechime. ",""))&amp;IF(F325="","Alege tipul adeverinței. ","")&amp;IF(G325="","Completează scopul. ","")&amp;IF(AND(F325="Adeverință de venit",N(H325)=0),"Alege pentru câte luni se trec veniturile. ","")&amp;IF(AND(F325="Adeverință de venit",N(H325)&gt;0,E325&lt;&gt;"Marcă inexistentă"),IF((H325-COUNTIFS(VeMarca,D325,VeLuna,"&gt;="&amp;EDATE(DATE(YEAR(C325),MONTH(C325),1),-H325),VeLuna,"&lt;"&amp;DATE(YEAR(C325),MONTH(C325),1)))&gt;0,"Lipsesc veniturile pentru "&amp;(H325-COUNTIFS(VeMarca,D325,VeLuna,"&gt;="&amp;EDATE(DATE(YEAR(C325),MONTH(C325),1),-H325),VeLuna,"&lt;"&amp;DATE(YEAR(C325),MONTH(C325),1)))&amp;" din ultimele "&amp;H325&amp;" luni. ",""),"")))</f>
        <v/>
      </c>
    </row>
    <row r="326" spans="2:10" x14ac:dyDescent="0.2">
      <c r="B326" s="10"/>
      <c r="C326" s="15"/>
      <c r="D326" s="10"/>
      <c r="E326" s="24" t="str">
        <f t="shared" si="10"/>
        <v/>
      </c>
      <c r="F326" s="13"/>
      <c r="G326" s="12"/>
      <c r="H326" s="16"/>
      <c r="I326" s="16"/>
      <c r="J326" s="18" t="str">
        <f t="shared" si="11"/>
        <v/>
      </c>
    </row>
    <row r="327" spans="2:10" x14ac:dyDescent="0.2">
      <c r="B327" s="10"/>
      <c r="C327" s="15"/>
      <c r="D327" s="10"/>
      <c r="E327" s="24" t="str">
        <f t="shared" si="10"/>
        <v/>
      </c>
      <c r="F327" s="13"/>
      <c r="G327" s="12"/>
      <c r="H327" s="16"/>
      <c r="I327" s="16"/>
      <c r="J327" s="18" t="str">
        <f t="shared" si="11"/>
        <v/>
      </c>
    </row>
    <row r="328" spans="2:10" x14ac:dyDescent="0.2">
      <c r="B328" s="10"/>
      <c r="C328" s="15"/>
      <c r="D328" s="10"/>
      <c r="E328" s="24" t="str">
        <f t="shared" si="10"/>
        <v/>
      </c>
      <c r="F328" s="13"/>
      <c r="G328" s="12"/>
      <c r="H328" s="16"/>
      <c r="I328" s="16"/>
      <c r="J328" s="18" t="str">
        <f t="shared" si="11"/>
        <v/>
      </c>
    </row>
    <row r="329" spans="2:10" x14ac:dyDescent="0.2">
      <c r="B329" s="10"/>
      <c r="C329" s="15"/>
      <c r="D329" s="10"/>
      <c r="E329" s="24" t="str">
        <f t="shared" si="10"/>
        <v/>
      </c>
      <c r="F329" s="13"/>
      <c r="G329" s="12"/>
      <c r="H329" s="16"/>
      <c r="I329" s="16"/>
      <c r="J329" s="18" t="str">
        <f t="shared" si="11"/>
        <v/>
      </c>
    </row>
    <row r="330" spans="2:10" x14ac:dyDescent="0.2">
      <c r="B330" s="10"/>
      <c r="C330" s="15"/>
      <c r="D330" s="10"/>
      <c r="E330" s="24" t="str">
        <f t="shared" si="10"/>
        <v/>
      </c>
      <c r="F330" s="13"/>
      <c r="G330" s="12"/>
      <c r="H330" s="16"/>
      <c r="I330" s="16"/>
      <c r="J330" s="18" t="str">
        <f t="shared" si="11"/>
        <v/>
      </c>
    </row>
    <row r="331" spans="2:10" x14ac:dyDescent="0.2">
      <c r="B331" s="10"/>
      <c r="C331" s="15"/>
      <c r="D331" s="10"/>
      <c r="E331" s="24" t="str">
        <f t="shared" si="10"/>
        <v/>
      </c>
      <c r="F331" s="13"/>
      <c r="G331" s="12"/>
      <c r="H331" s="16"/>
      <c r="I331" s="16"/>
      <c r="J331" s="18" t="str">
        <f t="shared" si="11"/>
        <v/>
      </c>
    </row>
    <row r="332" spans="2:10" x14ac:dyDescent="0.2">
      <c r="B332" s="10"/>
      <c r="C332" s="15"/>
      <c r="D332" s="10"/>
      <c r="E332" s="24" t="str">
        <f t="shared" si="10"/>
        <v/>
      </c>
      <c r="F332" s="13"/>
      <c r="G332" s="12"/>
      <c r="H332" s="16"/>
      <c r="I332" s="16"/>
      <c r="J332" s="18" t="str">
        <f t="shared" si="11"/>
        <v/>
      </c>
    </row>
    <row r="333" spans="2:10" x14ac:dyDescent="0.2">
      <c r="B333" s="10"/>
      <c r="C333" s="15"/>
      <c r="D333" s="10"/>
      <c r="E333" s="24" t="str">
        <f t="shared" si="10"/>
        <v/>
      </c>
      <c r="F333" s="13"/>
      <c r="G333" s="12"/>
      <c r="H333" s="16"/>
      <c r="I333" s="16"/>
      <c r="J333" s="18" t="str">
        <f t="shared" si="11"/>
        <v/>
      </c>
    </row>
    <row r="334" spans="2:10" x14ac:dyDescent="0.2">
      <c r="B334" s="10"/>
      <c r="C334" s="15"/>
      <c r="D334" s="10"/>
      <c r="E334" s="24" t="str">
        <f t="shared" si="10"/>
        <v/>
      </c>
      <c r="F334" s="13"/>
      <c r="G334" s="12"/>
      <c r="H334" s="16"/>
      <c r="I334" s="16"/>
      <c r="J334" s="18" t="str">
        <f t="shared" si="11"/>
        <v/>
      </c>
    </row>
    <row r="335" spans="2:10" x14ac:dyDescent="0.2">
      <c r="B335" s="10"/>
      <c r="C335" s="15"/>
      <c r="D335" s="10"/>
      <c r="E335" s="24" t="str">
        <f t="shared" si="10"/>
        <v/>
      </c>
      <c r="F335" s="13"/>
      <c r="G335" s="12"/>
      <c r="H335" s="16"/>
      <c r="I335" s="16"/>
      <c r="J335" s="18" t="str">
        <f t="shared" si="11"/>
        <v/>
      </c>
    </row>
    <row r="336" spans="2:10" x14ac:dyDescent="0.2">
      <c r="B336" s="10"/>
      <c r="C336" s="15"/>
      <c r="D336" s="10"/>
      <c r="E336" s="24" t="str">
        <f t="shared" si="10"/>
        <v/>
      </c>
      <c r="F336" s="13"/>
      <c r="G336" s="12"/>
      <c r="H336" s="16"/>
      <c r="I336" s="16"/>
      <c r="J336" s="18" t="str">
        <f t="shared" si="11"/>
        <v/>
      </c>
    </row>
    <row r="337" spans="2:10" x14ac:dyDescent="0.2">
      <c r="B337" s="10"/>
      <c r="C337" s="15"/>
      <c r="D337" s="10"/>
      <c r="E337" s="24" t="str">
        <f t="shared" si="10"/>
        <v/>
      </c>
      <c r="F337" s="13"/>
      <c r="G337" s="12"/>
      <c r="H337" s="16"/>
      <c r="I337" s="16"/>
      <c r="J337" s="18" t="str">
        <f t="shared" si="11"/>
        <v/>
      </c>
    </row>
    <row r="338" spans="2:10" x14ac:dyDescent="0.2">
      <c r="B338" s="10"/>
      <c r="C338" s="15"/>
      <c r="D338" s="10"/>
      <c r="E338" s="24" t="str">
        <f t="shared" si="10"/>
        <v/>
      </c>
      <c r="F338" s="13"/>
      <c r="G338" s="12"/>
      <c r="H338" s="16"/>
      <c r="I338" s="16"/>
      <c r="J338" s="18" t="str">
        <f t="shared" si="11"/>
        <v/>
      </c>
    </row>
    <row r="339" spans="2:10" x14ac:dyDescent="0.2">
      <c r="B339" s="10"/>
      <c r="C339" s="15"/>
      <c r="D339" s="10"/>
      <c r="E339" s="24" t="str">
        <f t="shared" si="10"/>
        <v/>
      </c>
      <c r="F339" s="13"/>
      <c r="G339" s="12"/>
      <c r="H339" s="16"/>
      <c r="I339" s="16"/>
      <c r="J339" s="18" t="str">
        <f t="shared" si="11"/>
        <v/>
      </c>
    </row>
    <row r="340" spans="2:10" x14ac:dyDescent="0.2">
      <c r="B340" s="10"/>
      <c r="C340" s="15"/>
      <c r="D340" s="10"/>
      <c r="E340" s="24" t="str">
        <f t="shared" si="10"/>
        <v/>
      </c>
      <c r="F340" s="13"/>
      <c r="G340" s="12"/>
      <c r="H340" s="16"/>
      <c r="I340" s="16"/>
      <c r="J340" s="18" t="str">
        <f t="shared" si="11"/>
        <v/>
      </c>
    </row>
    <row r="341" spans="2:10" x14ac:dyDescent="0.2">
      <c r="B341" s="10"/>
      <c r="C341" s="15"/>
      <c r="D341" s="10"/>
      <c r="E341" s="24" t="str">
        <f t="shared" si="10"/>
        <v/>
      </c>
      <c r="F341" s="13"/>
      <c r="G341" s="12"/>
      <c r="H341" s="16"/>
      <c r="I341" s="16"/>
      <c r="J341" s="18" t="str">
        <f t="shared" si="11"/>
        <v/>
      </c>
    </row>
    <row r="342" spans="2:10" x14ac:dyDescent="0.2">
      <c r="B342" s="10"/>
      <c r="C342" s="15"/>
      <c r="D342" s="10"/>
      <c r="E342" s="24" t="str">
        <f t="shared" si="10"/>
        <v/>
      </c>
      <c r="F342" s="13"/>
      <c r="G342" s="12"/>
      <c r="H342" s="16"/>
      <c r="I342" s="16"/>
      <c r="J342" s="18" t="str">
        <f t="shared" si="11"/>
        <v/>
      </c>
    </row>
    <row r="343" spans="2:10" x14ac:dyDescent="0.2">
      <c r="B343" s="10"/>
      <c r="C343" s="15"/>
      <c r="D343" s="10"/>
      <c r="E343" s="24" t="str">
        <f t="shared" si="10"/>
        <v/>
      </c>
      <c r="F343" s="13"/>
      <c r="G343" s="12"/>
      <c r="H343" s="16"/>
      <c r="I343" s="16"/>
      <c r="J343" s="18" t="str">
        <f t="shared" si="11"/>
        <v/>
      </c>
    </row>
    <row r="344" spans="2:10" x14ac:dyDescent="0.2">
      <c r="B344" s="10"/>
      <c r="C344" s="15"/>
      <c r="D344" s="10"/>
      <c r="E344" s="24" t="str">
        <f t="shared" si="10"/>
        <v/>
      </c>
      <c r="F344" s="13"/>
      <c r="G344" s="12"/>
      <c r="H344" s="16"/>
      <c r="I344" s="16"/>
      <c r="J344" s="18" t="str">
        <f t="shared" si="11"/>
        <v/>
      </c>
    </row>
    <row r="345" spans="2:10" x14ac:dyDescent="0.2">
      <c r="B345" s="10"/>
      <c r="C345" s="15"/>
      <c r="D345" s="10"/>
      <c r="E345" s="24" t="str">
        <f t="shared" si="10"/>
        <v/>
      </c>
      <c r="F345" s="13"/>
      <c r="G345" s="12"/>
      <c r="H345" s="16"/>
      <c r="I345" s="16"/>
      <c r="J345" s="18" t="str">
        <f t="shared" si="11"/>
        <v/>
      </c>
    </row>
    <row r="346" spans="2:10" x14ac:dyDescent="0.2">
      <c r="B346" s="10"/>
      <c r="C346" s="15"/>
      <c r="D346" s="10"/>
      <c r="E346" s="24" t="str">
        <f t="shared" si="10"/>
        <v/>
      </c>
      <c r="F346" s="13"/>
      <c r="G346" s="12"/>
      <c r="H346" s="16"/>
      <c r="I346" s="16"/>
      <c r="J346" s="18" t="str">
        <f t="shared" si="11"/>
        <v/>
      </c>
    </row>
    <row r="347" spans="2:10" x14ac:dyDescent="0.2">
      <c r="B347" s="10"/>
      <c r="C347" s="15"/>
      <c r="D347" s="10"/>
      <c r="E347" s="24" t="str">
        <f t="shared" si="10"/>
        <v/>
      </c>
      <c r="F347" s="13"/>
      <c r="G347" s="12"/>
      <c r="H347" s="16"/>
      <c r="I347" s="16"/>
      <c r="J347" s="18" t="str">
        <f t="shared" si="11"/>
        <v/>
      </c>
    </row>
    <row r="348" spans="2:10" x14ac:dyDescent="0.2">
      <c r="B348" s="10"/>
      <c r="C348" s="15"/>
      <c r="D348" s="10"/>
      <c r="E348" s="24" t="str">
        <f t="shared" si="10"/>
        <v/>
      </c>
      <c r="F348" s="13"/>
      <c r="G348" s="12"/>
      <c r="H348" s="16"/>
      <c r="I348" s="16"/>
      <c r="J348" s="18" t="str">
        <f t="shared" si="11"/>
        <v/>
      </c>
    </row>
    <row r="349" spans="2:10" x14ac:dyDescent="0.2">
      <c r="B349" s="10"/>
      <c r="C349" s="15"/>
      <c r="D349" s="10"/>
      <c r="E349" s="24" t="str">
        <f t="shared" si="10"/>
        <v/>
      </c>
      <c r="F349" s="13"/>
      <c r="G349" s="12"/>
      <c r="H349" s="16"/>
      <c r="I349" s="16"/>
      <c r="J349" s="18" t="str">
        <f t="shared" si="11"/>
        <v/>
      </c>
    </row>
    <row r="350" spans="2:10" x14ac:dyDescent="0.2">
      <c r="B350" s="10"/>
      <c r="C350" s="15"/>
      <c r="D350" s="10"/>
      <c r="E350" s="24" t="str">
        <f t="shared" si="10"/>
        <v/>
      </c>
      <c r="F350" s="13"/>
      <c r="G350" s="12"/>
      <c r="H350" s="16"/>
      <c r="I350" s="16"/>
      <c r="J350" s="18" t="str">
        <f t="shared" si="11"/>
        <v/>
      </c>
    </row>
    <row r="351" spans="2:10" x14ac:dyDescent="0.2">
      <c r="B351" s="10"/>
      <c r="C351" s="15"/>
      <c r="D351" s="10"/>
      <c r="E351" s="24" t="str">
        <f t="shared" si="10"/>
        <v/>
      </c>
      <c r="F351" s="13"/>
      <c r="G351" s="12"/>
      <c r="H351" s="16"/>
      <c r="I351" s="16"/>
      <c r="J351" s="18" t="str">
        <f t="shared" si="11"/>
        <v/>
      </c>
    </row>
    <row r="352" spans="2:10" x14ac:dyDescent="0.2">
      <c r="B352" s="10"/>
      <c r="C352" s="15"/>
      <c r="D352" s="10"/>
      <c r="E352" s="24" t="str">
        <f t="shared" si="10"/>
        <v/>
      </c>
      <c r="F352" s="13"/>
      <c r="G352" s="12"/>
      <c r="H352" s="16"/>
      <c r="I352" s="16"/>
      <c r="J352" s="18" t="str">
        <f t="shared" si="11"/>
        <v/>
      </c>
    </row>
    <row r="353" spans="2:10" x14ac:dyDescent="0.2">
      <c r="B353" s="10"/>
      <c r="C353" s="15"/>
      <c r="D353" s="10"/>
      <c r="E353" s="24" t="str">
        <f t="shared" si="10"/>
        <v/>
      </c>
      <c r="F353" s="13"/>
      <c r="G353" s="12"/>
      <c r="H353" s="16"/>
      <c r="I353" s="16"/>
      <c r="J353" s="18" t="str">
        <f t="shared" si="11"/>
        <v/>
      </c>
    </row>
    <row r="354" spans="2:10" x14ac:dyDescent="0.2">
      <c r="B354" s="10"/>
      <c r="C354" s="15"/>
      <c r="D354" s="10"/>
      <c r="E354" s="24" t="str">
        <f t="shared" si="10"/>
        <v/>
      </c>
      <c r="F354" s="13"/>
      <c r="G354" s="12"/>
      <c r="H354" s="16"/>
      <c r="I354" s="16"/>
      <c r="J354" s="18" t="str">
        <f t="shared" si="11"/>
        <v/>
      </c>
    </row>
    <row r="355" spans="2:10" x14ac:dyDescent="0.2">
      <c r="B355" s="10"/>
      <c r="C355" s="15"/>
      <c r="D355" s="10"/>
      <c r="E355" s="24" t="str">
        <f t="shared" si="10"/>
        <v/>
      </c>
      <c r="F355" s="13"/>
      <c r="G355" s="12"/>
      <c r="H355" s="16"/>
      <c r="I355" s="16"/>
      <c r="J355" s="18" t="str">
        <f t="shared" si="11"/>
        <v/>
      </c>
    </row>
    <row r="356" spans="2:10" x14ac:dyDescent="0.2">
      <c r="B356" s="10"/>
      <c r="C356" s="15"/>
      <c r="D356" s="10"/>
      <c r="E356" s="24" t="str">
        <f t="shared" si="10"/>
        <v/>
      </c>
      <c r="F356" s="13"/>
      <c r="G356" s="12"/>
      <c r="H356" s="16"/>
      <c r="I356" s="16"/>
      <c r="J356" s="18" t="str">
        <f t="shared" si="11"/>
        <v/>
      </c>
    </row>
    <row r="357" spans="2:10" x14ac:dyDescent="0.2">
      <c r="B357" s="10"/>
      <c r="C357" s="15"/>
      <c r="D357" s="10"/>
      <c r="E357" s="24" t="str">
        <f t="shared" si="10"/>
        <v/>
      </c>
      <c r="F357" s="13"/>
      <c r="G357" s="12"/>
      <c r="H357" s="16"/>
      <c r="I357" s="16"/>
      <c r="J357" s="18" t="str">
        <f t="shared" si="11"/>
        <v/>
      </c>
    </row>
    <row r="358" spans="2:10" x14ac:dyDescent="0.2">
      <c r="B358" s="10"/>
      <c r="C358" s="15"/>
      <c r="D358" s="10"/>
      <c r="E358" s="24" t="str">
        <f t="shared" si="10"/>
        <v/>
      </c>
      <c r="F358" s="13"/>
      <c r="G358" s="12"/>
      <c r="H358" s="16"/>
      <c r="I358" s="16"/>
      <c r="J358" s="18" t="str">
        <f t="shared" si="11"/>
        <v/>
      </c>
    </row>
    <row r="359" spans="2:10" x14ac:dyDescent="0.2">
      <c r="B359" s="10"/>
      <c r="C359" s="15"/>
      <c r="D359" s="10"/>
      <c r="E359" s="24" t="str">
        <f t="shared" si="10"/>
        <v/>
      </c>
      <c r="F359" s="13"/>
      <c r="G359" s="12"/>
      <c r="H359" s="16"/>
      <c r="I359" s="16"/>
      <c r="J359" s="18" t="str">
        <f t="shared" si="11"/>
        <v/>
      </c>
    </row>
    <row r="360" spans="2:10" x14ac:dyDescent="0.2">
      <c r="B360" s="10"/>
      <c r="C360" s="15"/>
      <c r="D360" s="10"/>
      <c r="E360" s="24" t="str">
        <f t="shared" si="10"/>
        <v/>
      </c>
      <c r="F360" s="13"/>
      <c r="G360" s="12"/>
      <c r="H360" s="16"/>
      <c r="I360" s="16"/>
      <c r="J360" s="18" t="str">
        <f t="shared" si="11"/>
        <v/>
      </c>
    </row>
    <row r="361" spans="2:10" x14ac:dyDescent="0.2">
      <c r="B361" s="10"/>
      <c r="C361" s="15"/>
      <c r="D361" s="10"/>
      <c r="E361" s="24" t="str">
        <f t="shared" si="10"/>
        <v/>
      </c>
      <c r="F361" s="13"/>
      <c r="G361" s="12"/>
      <c r="H361" s="16"/>
      <c r="I361" s="16"/>
      <c r="J361" s="18" t="str">
        <f t="shared" si="11"/>
        <v/>
      </c>
    </row>
    <row r="362" spans="2:10" x14ac:dyDescent="0.2">
      <c r="B362" s="10"/>
      <c r="C362" s="15"/>
      <c r="D362" s="10"/>
      <c r="E362" s="24" t="str">
        <f t="shared" si="10"/>
        <v/>
      </c>
      <c r="F362" s="13"/>
      <c r="G362" s="12"/>
      <c r="H362" s="16"/>
      <c r="I362" s="16"/>
      <c r="J362" s="18" t="str">
        <f t="shared" si="11"/>
        <v/>
      </c>
    </row>
    <row r="363" spans="2:10" x14ac:dyDescent="0.2">
      <c r="B363" s="10"/>
      <c r="C363" s="15"/>
      <c r="D363" s="10"/>
      <c r="E363" s="24" t="str">
        <f t="shared" si="10"/>
        <v/>
      </c>
      <c r="F363" s="13"/>
      <c r="G363" s="12"/>
      <c r="H363" s="16"/>
      <c r="I363" s="16"/>
      <c r="J363" s="18" t="str">
        <f t="shared" si="11"/>
        <v/>
      </c>
    </row>
    <row r="364" spans="2:10" x14ac:dyDescent="0.2">
      <c r="B364" s="10"/>
      <c r="C364" s="15"/>
      <c r="D364" s="10"/>
      <c r="E364" s="24" t="str">
        <f t="shared" si="10"/>
        <v/>
      </c>
      <c r="F364" s="13"/>
      <c r="G364" s="12"/>
      <c r="H364" s="16"/>
      <c r="I364" s="16"/>
      <c r="J364" s="18" t="str">
        <f t="shared" si="11"/>
        <v/>
      </c>
    </row>
    <row r="365" spans="2:10" x14ac:dyDescent="0.2">
      <c r="B365" s="10"/>
      <c r="C365" s="15"/>
      <c r="D365" s="10"/>
      <c r="E365" s="24" t="str">
        <f t="shared" si="10"/>
        <v/>
      </c>
      <c r="F365" s="13"/>
      <c r="G365" s="12"/>
      <c r="H365" s="16"/>
      <c r="I365" s="16"/>
      <c r="J365" s="18" t="str">
        <f t="shared" si="11"/>
        <v/>
      </c>
    </row>
    <row r="366" spans="2:10" x14ac:dyDescent="0.2">
      <c r="B366" s="10"/>
      <c r="C366" s="15"/>
      <c r="D366" s="10"/>
      <c r="E366" s="24" t="str">
        <f t="shared" si="10"/>
        <v/>
      </c>
      <c r="F366" s="13"/>
      <c r="G366" s="12"/>
      <c r="H366" s="16"/>
      <c r="I366" s="16"/>
      <c r="J366" s="18" t="str">
        <f t="shared" si="11"/>
        <v/>
      </c>
    </row>
    <row r="367" spans="2:10" x14ac:dyDescent="0.2">
      <c r="B367" s="10"/>
      <c r="C367" s="15"/>
      <c r="D367" s="10"/>
      <c r="E367" s="24" t="str">
        <f t="shared" si="10"/>
        <v/>
      </c>
      <c r="F367" s="13"/>
      <c r="G367" s="12"/>
      <c r="H367" s="16"/>
      <c r="I367" s="16"/>
      <c r="J367" s="18" t="str">
        <f t="shared" si="11"/>
        <v/>
      </c>
    </row>
    <row r="368" spans="2:10" x14ac:dyDescent="0.2">
      <c r="B368" s="10"/>
      <c r="C368" s="15"/>
      <c r="D368" s="10"/>
      <c r="E368" s="24" t="str">
        <f t="shared" si="10"/>
        <v/>
      </c>
      <c r="F368" s="13"/>
      <c r="G368" s="12"/>
      <c r="H368" s="16"/>
      <c r="I368" s="16"/>
      <c r="J368" s="18" t="str">
        <f t="shared" si="11"/>
        <v/>
      </c>
    </row>
    <row r="369" spans="2:10" x14ac:dyDescent="0.2">
      <c r="B369" s="10"/>
      <c r="C369" s="15"/>
      <c r="D369" s="10"/>
      <c r="E369" s="24" t="str">
        <f t="shared" si="10"/>
        <v/>
      </c>
      <c r="F369" s="13"/>
      <c r="G369" s="12"/>
      <c r="H369" s="16"/>
      <c r="I369" s="16"/>
      <c r="J369" s="18" t="str">
        <f t="shared" si="11"/>
        <v/>
      </c>
    </row>
    <row r="370" spans="2:10" x14ac:dyDescent="0.2">
      <c r="B370" s="10"/>
      <c r="C370" s="15"/>
      <c r="D370" s="10"/>
      <c r="E370" s="24" t="str">
        <f t="shared" si="10"/>
        <v/>
      </c>
      <c r="F370" s="13"/>
      <c r="G370" s="12"/>
      <c r="H370" s="16"/>
      <c r="I370" s="16"/>
      <c r="J370" s="18" t="str">
        <f t="shared" si="11"/>
        <v/>
      </c>
    </row>
    <row r="371" spans="2:10" x14ac:dyDescent="0.2">
      <c r="B371" s="10"/>
      <c r="C371" s="15"/>
      <c r="D371" s="10"/>
      <c r="E371" s="24" t="str">
        <f t="shared" si="10"/>
        <v/>
      </c>
      <c r="F371" s="13"/>
      <c r="G371" s="12"/>
      <c r="H371" s="16"/>
      <c r="I371" s="16"/>
      <c r="J371" s="18" t="str">
        <f t="shared" si="11"/>
        <v/>
      </c>
    </row>
    <row r="372" spans="2:10" x14ac:dyDescent="0.2">
      <c r="B372" s="10"/>
      <c r="C372" s="15"/>
      <c r="D372" s="10"/>
      <c r="E372" s="24" t="str">
        <f t="shared" si="10"/>
        <v/>
      </c>
      <c r="F372" s="13"/>
      <c r="G372" s="12"/>
      <c r="H372" s="16"/>
      <c r="I372" s="16"/>
      <c r="J372" s="18" t="str">
        <f t="shared" si="11"/>
        <v/>
      </c>
    </row>
    <row r="373" spans="2:10" x14ac:dyDescent="0.2">
      <c r="B373" s="10"/>
      <c r="C373" s="15"/>
      <c r="D373" s="10"/>
      <c r="E373" s="24" t="str">
        <f t="shared" si="10"/>
        <v/>
      </c>
      <c r="F373" s="13"/>
      <c r="G373" s="12"/>
      <c r="H373" s="16"/>
      <c r="I373" s="16"/>
      <c r="J373" s="18" t="str">
        <f t="shared" si="11"/>
        <v/>
      </c>
    </row>
    <row r="374" spans="2:10" x14ac:dyDescent="0.2">
      <c r="B374" s="10"/>
      <c r="C374" s="15"/>
      <c r="D374" s="10"/>
      <c r="E374" s="24" t="str">
        <f t="shared" si="10"/>
        <v/>
      </c>
      <c r="F374" s="13"/>
      <c r="G374" s="12"/>
      <c r="H374" s="16"/>
      <c r="I374" s="16"/>
      <c r="J374" s="18" t="str">
        <f t="shared" si="11"/>
        <v/>
      </c>
    </row>
    <row r="375" spans="2:10" x14ac:dyDescent="0.2">
      <c r="B375" s="10"/>
      <c r="C375" s="15"/>
      <c r="D375" s="10"/>
      <c r="E375" s="24" t="str">
        <f t="shared" si="10"/>
        <v/>
      </c>
      <c r="F375" s="13"/>
      <c r="G375" s="12"/>
      <c r="H375" s="16"/>
      <c r="I375" s="16"/>
      <c r="J375" s="18" t="str">
        <f t="shared" si="11"/>
        <v/>
      </c>
    </row>
    <row r="376" spans="2:10" x14ac:dyDescent="0.2">
      <c r="B376" s="10"/>
      <c r="C376" s="15"/>
      <c r="D376" s="10"/>
      <c r="E376" s="24" t="str">
        <f t="shared" si="10"/>
        <v/>
      </c>
      <c r="F376" s="13"/>
      <c r="G376" s="12"/>
      <c r="H376" s="16"/>
      <c r="I376" s="16"/>
      <c r="J376" s="18" t="str">
        <f t="shared" si="11"/>
        <v/>
      </c>
    </row>
    <row r="377" spans="2:10" x14ac:dyDescent="0.2">
      <c r="B377" s="10"/>
      <c r="C377" s="15"/>
      <c r="D377" s="10"/>
      <c r="E377" s="24" t="str">
        <f t="shared" si="10"/>
        <v/>
      </c>
      <c r="F377" s="13"/>
      <c r="G377" s="12"/>
      <c r="H377" s="16"/>
      <c r="I377" s="16"/>
      <c r="J377" s="18" t="str">
        <f t="shared" si="11"/>
        <v/>
      </c>
    </row>
    <row r="378" spans="2:10" x14ac:dyDescent="0.2">
      <c r="B378" s="10"/>
      <c r="C378" s="15"/>
      <c r="D378" s="10"/>
      <c r="E378" s="24" t="str">
        <f t="shared" si="10"/>
        <v/>
      </c>
      <c r="F378" s="13"/>
      <c r="G378" s="12"/>
      <c r="H378" s="16"/>
      <c r="I378" s="16"/>
      <c r="J378" s="18" t="str">
        <f t="shared" si="11"/>
        <v/>
      </c>
    </row>
    <row r="379" spans="2:10" x14ac:dyDescent="0.2">
      <c r="B379" s="10"/>
      <c r="C379" s="15"/>
      <c r="D379" s="10"/>
      <c r="E379" s="24" t="str">
        <f t="shared" si="10"/>
        <v/>
      </c>
      <c r="F379" s="13"/>
      <c r="G379" s="12"/>
      <c r="H379" s="16"/>
      <c r="I379" s="16"/>
      <c r="J379" s="18" t="str">
        <f t="shared" si="11"/>
        <v/>
      </c>
    </row>
    <row r="380" spans="2:10" x14ac:dyDescent="0.2">
      <c r="B380" s="10"/>
      <c r="C380" s="15"/>
      <c r="D380" s="10"/>
      <c r="E380" s="24" t="str">
        <f t="shared" si="10"/>
        <v/>
      </c>
      <c r="F380" s="13"/>
      <c r="G380" s="12"/>
      <c r="H380" s="16"/>
      <c r="I380" s="16"/>
      <c r="J380" s="18" t="str">
        <f t="shared" si="11"/>
        <v/>
      </c>
    </row>
    <row r="381" spans="2:10" x14ac:dyDescent="0.2">
      <c r="B381" s="10"/>
      <c r="C381" s="15"/>
      <c r="D381" s="10"/>
      <c r="E381" s="24" t="str">
        <f t="shared" si="10"/>
        <v/>
      </c>
      <c r="F381" s="13"/>
      <c r="G381" s="12"/>
      <c r="H381" s="16"/>
      <c r="I381" s="16"/>
      <c r="J381" s="18" t="str">
        <f t="shared" si="11"/>
        <v/>
      </c>
    </row>
    <row r="382" spans="2:10" x14ac:dyDescent="0.2">
      <c r="B382" s="10"/>
      <c r="C382" s="15"/>
      <c r="D382" s="10"/>
      <c r="E382" s="24" t="str">
        <f t="shared" si="10"/>
        <v/>
      </c>
      <c r="F382" s="13"/>
      <c r="G382" s="12"/>
      <c r="H382" s="16"/>
      <c r="I382" s="16"/>
      <c r="J382" s="18" t="str">
        <f t="shared" si="11"/>
        <v/>
      </c>
    </row>
    <row r="383" spans="2:10" x14ac:dyDescent="0.2">
      <c r="B383" s="10"/>
      <c r="C383" s="15"/>
      <c r="D383" s="10"/>
      <c r="E383" s="24" t="str">
        <f t="shared" si="10"/>
        <v/>
      </c>
      <c r="F383" s="13"/>
      <c r="G383" s="12"/>
      <c r="H383" s="16"/>
      <c r="I383" s="16"/>
      <c r="J383" s="18" t="str">
        <f t="shared" si="11"/>
        <v/>
      </c>
    </row>
    <row r="384" spans="2:10" x14ac:dyDescent="0.2">
      <c r="B384" s="10"/>
      <c r="C384" s="15"/>
      <c r="D384" s="10"/>
      <c r="E384" s="24" t="str">
        <f t="shared" si="10"/>
        <v/>
      </c>
      <c r="F384" s="13"/>
      <c r="G384" s="12"/>
      <c r="H384" s="16"/>
      <c r="I384" s="16"/>
      <c r="J384" s="18" t="str">
        <f t="shared" si="11"/>
        <v/>
      </c>
    </row>
    <row r="385" spans="2:10" x14ac:dyDescent="0.2">
      <c r="B385" s="10"/>
      <c r="C385" s="15"/>
      <c r="D385" s="10"/>
      <c r="E385" s="24" t="str">
        <f t="shared" si="10"/>
        <v/>
      </c>
      <c r="F385" s="13"/>
      <c r="G385" s="12"/>
      <c r="H385" s="16"/>
      <c r="I385" s="16"/>
      <c r="J385" s="18" t="str">
        <f t="shared" si="11"/>
        <v/>
      </c>
    </row>
    <row r="386" spans="2:10" x14ac:dyDescent="0.2">
      <c r="B386" s="10"/>
      <c r="C386" s="15"/>
      <c r="D386" s="10"/>
      <c r="E386" s="24" t="str">
        <f t="shared" si="10"/>
        <v/>
      </c>
      <c r="F386" s="13"/>
      <c r="G386" s="12"/>
      <c r="H386" s="16"/>
      <c r="I386" s="16"/>
      <c r="J386" s="18" t="str">
        <f t="shared" si="11"/>
        <v/>
      </c>
    </row>
    <row r="387" spans="2:10" x14ac:dyDescent="0.2">
      <c r="B387" s="10"/>
      <c r="C387" s="15"/>
      <c r="D387" s="10"/>
      <c r="E387" s="24" t="str">
        <f t="shared" si="10"/>
        <v/>
      </c>
      <c r="F387" s="13"/>
      <c r="G387" s="12"/>
      <c r="H387" s="16"/>
      <c r="I387" s="16"/>
      <c r="J387" s="18" t="str">
        <f t="shared" si="11"/>
        <v/>
      </c>
    </row>
    <row r="388" spans="2:10" x14ac:dyDescent="0.2">
      <c r="B388" s="10"/>
      <c r="C388" s="15"/>
      <c r="D388" s="10"/>
      <c r="E388" s="24" t="str">
        <f t="shared" si="10"/>
        <v/>
      </c>
      <c r="F388" s="13"/>
      <c r="G388" s="12"/>
      <c r="H388" s="16"/>
      <c r="I388" s="16"/>
      <c r="J388" s="18" t="str">
        <f t="shared" si="11"/>
        <v/>
      </c>
    </row>
    <row r="389" spans="2:10" x14ac:dyDescent="0.2">
      <c r="B389" s="10"/>
      <c r="C389" s="15"/>
      <c r="D389" s="10"/>
      <c r="E389" s="24" t="str">
        <f t="shared" ref="E389:E452" si="12">IF(D389="","",IFERROR(INDEX(AnNume,MATCH(D389,AnMarca,0)),"Marcă inexistentă"))</f>
        <v/>
      </c>
      <c r="F389" s="13"/>
      <c r="G389" s="12"/>
      <c r="H389" s="16"/>
      <c r="I389" s="16"/>
      <c r="J389" s="18" t="str">
        <f t="shared" ref="J389:J452" si="13">IF(B389="","",TRIM(IF(COUNTIF($B$5:$B$1004,B389)&gt;1,"Număr dublat. ","")&amp;IF(E389="Marcă inexistentă","Salariatul nu există în foaia Angajați. ",IF(AND(ISNUMBER(C389),C389&lt;INDEX(AnAng,MATCH(D389,AnMarca,0))),"Data adeverinței este înaintea angajării. ","")&amp;IF(AND(ISNUMBER(INDEX(AnInc,MATCH(D389,AnMarca,0))),OR(F389="Adeverință de salariat",F389="Adeverință pentru medicul de familie")),"Contractul a încetat: folosește adeverința de vechime. ",""))&amp;IF(F389="","Alege tipul adeverinței. ","")&amp;IF(G389="","Completează scopul. ","")&amp;IF(AND(F389="Adeverință de venit",N(H389)=0),"Alege pentru câte luni se trec veniturile. ","")&amp;IF(AND(F389="Adeverință de venit",N(H389)&gt;0,E389&lt;&gt;"Marcă inexistentă"),IF((H389-COUNTIFS(VeMarca,D389,VeLuna,"&gt;="&amp;EDATE(DATE(YEAR(C389),MONTH(C389),1),-H389),VeLuna,"&lt;"&amp;DATE(YEAR(C389),MONTH(C389),1)))&gt;0,"Lipsesc veniturile pentru "&amp;(H389-COUNTIFS(VeMarca,D389,VeLuna,"&gt;="&amp;EDATE(DATE(YEAR(C389),MONTH(C389),1),-H389),VeLuna,"&lt;"&amp;DATE(YEAR(C389),MONTH(C389),1)))&amp;" din ultimele "&amp;H389&amp;" luni. ",""),"")))</f>
        <v/>
      </c>
    </row>
    <row r="390" spans="2:10" x14ac:dyDescent="0.2">
      <c r="B390" s="10"/>
      <c r="C390" s="15"/>
      <c r="D390" s="10"/>
      <c r="E390" s="24" t="str">
        <f t="shared" si="12"/>
        <v/>
      </c>
      <c r="F390" s="13"/>
      <c r="G390" s="12"/>
      <c r="H390" s="16"/>
      <c r="I390" s="16"/>
      <c r="J390" s="18" t="str">
        <f t="shared" si="13"/>
        <v/>
      </c>
    </row>
    <row r="391" spans="2:10" x14ac:dyDescent="0.2">
      <c r="B391" s="10"/>
      <c r="C391" s="15"/>
      <c r="D391" s="10"/>
      <c r="E391" s="24" t="str">
        <f t="shared" si="12"/>
        <v/>
      </c>
      <c r="F391" s="13"/>
      <c r="G391" s="12"/>
      <c r="H391" s="16"/>
      <c r="I391" s="16"/>
      <c r="J391" s="18" t="str">
        <f t="shared" si="13"/>
        <v/>
      </c>
    </row>
    <row r="392" spans="2:10" x14ac:dyDescent="0.2">
      <c r="B392" s="10"/>
      <c r="C392" s="15"/>
      <c r="D392" s="10"/>
      <c r="E392" s="24" t="str">
        <f t="shared" si="12"/>
        <v/>
      </c>
      <c r="F392" s="13"/>
      <c r="G392" s="12"/>
      <c r="H392" s="16"/>
      <c r="I392" s="16"/>
      <c r="J392" s="18" t="str">
        <f t="shared" si="13"/>
        <v/>
      </c>
    </row>
    <row r="393" spans="2:10" x14ac:dyDescent="0.2">
      <c r="B393" s="10"/>
      <c r="C393" s="15"/>
      <c r="D393" s="10"/>
      <c r="E393" s="24" t="str">
        <f t="shared" si="12"/>
        <v/>
      </c>
      <c r="F393" s="13"/>
      <c r="G393" s="12"/>
      <c r="H393" s="16"/>
      <c r="I393" s="16"/>
      <c r="J393" s="18" t="str">
        <f t="shared" si="13"/>
        <v/>
      </c>
    </row>
    <row r="394" spans="2:10" x14ac:dyDescent="0.2">
      <c r="B394" s="10"/>
      <c r="C394" s="15"/>
      <c r="D394" s="10"/>
      <c r="E394" s="24" t="str">
        <f t="shared" si="12"/>
        <v/>
      </c>
      <c r="F394" s="13"/>
      <c r="G394" s="12"/>
      <c r="H394" s="16"/>
      <c r="I394" s="16"/>
      <c r="J394" s="18" t="str">
        <f t="shared" si="13"/>
        <v/>
      </c>
    </row>
    <row r="395" spans="2:10" x14ac:dyDescent="0.2">
      <c r="B395" s="10"/>
      <c r="C395" s="15"/>
      <c r="D395" s="10"/>
      <c r="E395" s="24" t="str">
        <f t="shared" si="12"/>
        <v/>
      </c>
      <c r="F395" s="13"/>
      <c r="G395" s="12"/>
      <c r="H395" s="16"/>
      <c r="I395" s="16"/>
      <c r="J395" s="18" t="str">
        <f t="shared" si="13"/>
        <v/>
      </c>
    </row>
    <row r="396" spans="2:10" x14ac:dyDescent="0.2">
      <c r="B396" s="10"/>
      <c r="C396" s="15"/>
      <c r="D396" s="10"/>
      <c r="E396" s="24" t="str">
        <f t="shared" si="12"/>
        <v/>
      </c>
      <c r="F396" s="13"/>
      <c r="G396" s="12"/>
      <c r="H396" s="16"/>
      <c r="I396" s="16"/>
      <c r="J396" s="18" t="str">
        <f t="shared" si="13"/>
        <v/>
      </c>
    </row>
    <row r="397" spans="2:10" x14ac:dyDescent="0.2">
      <c r="B397" s="10"/>
      <c r="C397" s="15"/>
      <c r="D397" s="10"/>
      <c r="E397" s="24" t="str">
        <f t="shared" si="12"/>
        <v/>
      </c>
      <c r="F397" s="13"/>
      <c r="G397" s="12"/>
      <c r="H397" s="16"/>
      <c r="I397" s="16"/>
      <c r="J397" s="18" t="str">
        <f t="shared" si="13"/>
        <v/>
      </c>
    </row>
    <row r="398" spans="2:10" x14ac:dyDescent="0.2">
      <c r="B398" s="10"/>
      <c r="C398" s="15"/>
      <c r="D398" s="10"/>
      <c r="E398" s="24" t="str">
        <f t="shared" si="12"/>
        <v/>
      </c>
      <c r="F398" s="13"/>
      <c r="G398" s="12"/>
      <c r="H398" s="16"/>
      <c r="I398" s="16"/>
      <c r="J398" s="18" t="str">
        <f t="shared" si="13"/>
        <v/>
      </c>
    </row>
    <row r="399" spans="2:10" x14ac:dyDescent="0.2">
      <c r="B399" s="10"/>
      <c r="C399" s="15"/>
      <c r="D399" s="10"/>
      <c r="E399" s="24" t="str">
        <f t="shared" si="12"/>
        <v/>
      </c>
      <c r="F399" s="13"/>
      <c r="G399" s="12"/>
      <c r="H399" s="16"/>
      <c r="I399" s="16"/>
      <c r="J399" s="18" t="str">
        <f t="shared" si="13"/>
        <v/>
      </c>
    </row>
    <row r="400" spans="2:10" x14ac:dyDescent="0.2">
      <c r="B400" s="10"/>
      <c r="C400" s="15"/>
      <c r="D400" s="10"/>
      <c r="E400" s="24" t="str">
        <f t="shared" si="12"/>
        <v/>
      </c>
      <c r="F400" s="13"/>
      <c r="G400" s="12"/>
      <c r="H400" s="16"/>
      <c r="I400" s="16"/>
      <c r="J400" s="18" t="str">
        <f t="shared" si="13"/>
        <v/>
      </c>
    </row>
    <row r="401" spans="2:10" x14ac:dyDescent="0.2">
      <c r="B401" s="10"/>
      <c r="C401" s="15"/>
      <c r="D401" s="10"/>
      <c r="E401" s="24" t="str">
        <f t="shared" si="12"/>
        <v/>
      </c>
      <c r="F401" s="13"/>
      <c r="G401" s="12"/>
      <c r="H401" s="16"/>
      <c r="I401" s="16"/>
      <c r="J401" s="18" t="str">
        <f t="shared" si="13"/>
        <v/>
      </c>
    </row>
    <row r="402" spans="2:10" x14ac:dyDescent="0.2">
      <c r="B402" s="10"/>
      <c r="C402" s="15"/>
      <c r="D402" s="10"/>
      <c r="E402" s="24" t="str">
        <f t="shared" si="12"/>
        <v/>
      </c>
      <c r="F402" s="13"/>
      <c r="G402" s="12"/>
      <c r="H402" s="16"/>
      <c r="I402" s="16"/>
      <c r="J402" s="18" t="str">
        <f t="shared" si="13"/>
        <v/>
      </c>
    </row>
    <row r="403" spans="2:10" x14ac:dyDescent="0.2">
      <c r="B403" s="10"/>
      <c r="C403" s="15"/>
      <c r="D403" s="10"/>
      <c r="E403" s="24" t="str">
        <f t="shared" si="12"/>
        <v/>
      </c>
      <c r="F403" s="13"/>
      <c r="G403" s="12"/>
      <c r="H403" s="16"/>
      <c r="I403" s="16"/>
      <c r="J403" s="18" t="str">
        <f t="shared" si="13"/>
        <v/>
      </c>
    </row>
    <row r="404" spans="2:10" x14ac:dyDescent="0.2">
      <c r="B404" s="10"/>
      <c r="C404" s="15"/>
      <c r="D404" s="10"/>
      <c r="E404" s="24" t="str">
        <f t="shared" si="12"/>
        <v/>
      </c>
      <c r="F404" s="13"/>
      <c r="G404" s="12"/>
      <c r="H404" s="16"/>
      <c r="I404" s="16"/>
      <c r="J404" s="18" t="str">
        <f t="shared" si="13"/>
        <v/>
      </c>
    </row>
    <row r="405" spans="2:10" x14ac:dyDescent="0.2">
      <c r="B405" s="10"/>
      <c r="C405" s="15"/>
      <c r="D405" s="10"/>
      <c r="E405" s="24" t="str">
        <f t="shared" si="12"/>
        <v/>
      </c>
      <c r="F405" s="13"/>
      <c r="G405" s="12"/>
      <c r="H405" s="16"/>
      <c r="I405" s="16"/>
      <c r="J405" s="18" t="str">
        <f t="shared" si="13"/>
        <v/>
      </c>
    </row>
    <row r="406" spans="2:10" x14ac:dyDescent="0.2">
      <c r="B406" s="10"/>
      <c r="C406" s="15"/>
      <c r="D406" s="10"/>
      <c r="E406" s="24" t="str">
        <f t="shared" si="12"/>
        <v/>
      </c>
      <c r="F406" s="13"/>
      <c r="G406" s="12"/>
      <c r="H406" s="16"/>
      <c r="I406" s="16"/>
      <c r="J406" s="18" t="str">
        <f t="shared" si="13"/>
        <v/>
      </c>
    </row>
    <row r="407" spans="2:10" x14ac:dyDescent="0.2">
      <c r="B407" s="10"/>
      <c r="C407" s="15"/>
      <c r="D407" s="10"/>
      <c r="E407" s="24" t="str">
        <f t="shared" si="12"/>
        <v/>
      </c>
      <c r="F407" s="13"/>
      <c r="G407" s="12"/>
      <c r="H407" s="16"/>
      <c r="I407" s="16"/>
      <c r="J407" s="18" t="str">
        <f t="shared" si="13"/>
        <v/>
      </c>
    </row>
    <row r="408" spans="2:10" x14ac:dyDescent="0.2">
      <c r="B408" s="10"/>
      <c r="C408" s="15"/>
      <c r="D408" s="10"/>
      <c r="E408" s="24" t="str">
        <f t="shared" si="12"/>
        <v/>
      </c>
      <c r="F408" s="13"/>
      <c r="G408" s="12"/>
      <c r="H408" s="16"/>
      <c r="I408" s="16"/>
      <c r="J408" s="18" t="str">
        <f t="shared" si="13"/>
        <v/>
      </c>
    </row>
    <row r="409" spans="2:10" x14ac:dyDescent="0.2">
      <c r="B409" s="10"/>
      <c r="C409" s="15"/>
      <c r="D409" s="10"/>
      <c r="E409" s="24" t="str">
        <f t="shared" si="12"/>
        <v/>
      </c>
      <c r="F409" s="13"/>
      <c r="G409" s="12"/>
      <c r="H409" s="16"/>
      <c r="I409" s="16"/>
      <c r="J409" s="18" t="str">
        <f t="shared" si="13"/>
        <v/>
      </c>
    </row>
    <row r="410" spans="2:10" x14ac:dyDescent="0.2">
      <c r="B410" s="10"/>
      <c r="C410" s="15"/>
      <c r="D410" s="10"/>
      <c r="E410" s="24" t="str">
        <f t="shared" si="12"/>
        <v/>
      </c>
      <c r="F410" s="13"/>
      <c r="G410" s="12"/>
      <c r="H410" s="16"/>
      <c r="I410" s="16"/>
      <c r="J410" s="18" t="str">
        <f t="shared" si="13"/>
        <v/>
      </c>
    </row>
    <row r="411" spans="2:10" x14ac:dyDescent="0.2">
      <c r="B411" s="10"/>
      <c r="C411" s="15"/>
      <c r="D411" s="10"/>
      <c r="E411" s="24" t="str">
        <f t="shared" si="12"/>
        <v/>
      </c>
      <c r="F411" s="13"/>
      <c r="G411" s="12"/>
      <c r="H411" s="16"/>
      <c r="I411" s="16"/>
      <c r="J411" s="18" t="str">
        <f t="shared" si="13"/>
        <v/>
      </c>
    </row>
    <row r="412" spans="2:10" x14ac:dyDescent="0.2">
      <c r="B412" s="10"/>
      <c r="C412" s="15"/>
      <c r="D412" s="10"/>
      <c r="E412" s="24" t="str">
        <f t="shared" si="12"/>
        <v/>
      </c>
      <c r="F412" s="13"/>
      <c r="G412" s="12"/>
      <c r="H412" s="16"/>
      <c r="I412" s="16"/>
      <c r="J412" s="18" t="str">
        <f t="shared" si="13"/>
        <v/>
      </c>
    </row>
    <row r="413" spans="2:10" x14ac:dyDescent="0.2">
      <c r="B413" s="10"/>
      <c r="C413" s="15"/>
      <c r="D413" s="10"/>
      <c r="E413" s="24" t="str">
        <f t="shared" si="12"/>
        <v/>
      </c>
      <c r="F413" s="13"/>
      <c r="G413" s="12"/>
      <c r="H413" s="16"/>
      <c r="I413" s="16"/>
      <c r="J413" s="18" t="str">
        <f t="shared" si="13"/>
        <v/>
      </c>
    </row>
    <row r="414" spans="2:10" x14ac:dyDescent="0.2">
      <c r="B414" s="10"/>
      <c r="C414" s="15"/>
      <c r="D414" s="10"/>
      <c r="E414" s="24" t="str">
        <f t="shared" si="12"/>
        <v/>
      </c>
      <c r="F414" s="13"/>
      <c r="G414" s="12"/>
      <c r="H414" s="16"/>
      <c r="I414" s="16"/>
      <c r="J414" s="18" t="str">
        <f t="shared" si="13"/>
        <v/>
      </c>
    </row>
    <row r="415" spans="2:10" x14ac:dyDescent="0.2">
      <c r="B415" s="10"/>
      <c r="C415" s="15"/>
      <c r="D415" s="10"/>
      <c r="E415" s="24" t="str">
        <f t="shared" si="12"/>
        <v/>
      </c>
      <c r="F415" s="13"/>
      <c r="G415" s="12"/>
      <c r="H415" s="16"/>
      <c r="I415" s="16"/>
      <c r="J415" s="18" t="str">
        <f t="shared" si="13"/>
        <v/>
      </c>
    </row>
    <row r="416" spans="2:10" x14ac:dyDescent="0.2">
      <c r="B416" s="10"/>
      <c r="C416" s="15"/>
      <c r="D416" s="10"/>
      <c r="E416" s="24" t="str">
        <f t="shared" si="12"/>
        <v/>
      </c>
      <c r="F416" s="13"/>
      <c r="G416" s="12"/>
      <c r="H416" s="16"/>
      <c r="I416" s="16"/>
      <c r="J416" s="18" t="str">
        <f t="shared" si="13"/>
        <v/>
      </c>
    </row>
    <row r="417" spans="2:10" x14ac:dyDescent="0.2">
      <c r="B417" s="10"/>
      <c r="C417" s="15"/>
      <c r="D417" s="10"/>
      <c r="E417" s="24" t="str">
        <f t="shared" si="12"/>
        <v/>
      </c>
      <c r="F417" s="13"/>
      <c r="G417" s="12"/>
      <c r="H417" s="16"/>
      <c r="I417" s="16"/>
      <c r="J417" s="18" t="str">
        <f t="shared" si="13"/>
        <v/>
      </c>
    </row>
    <row r="418" spans="2:10" x14ac:dyDescent="0.2">
      <c r="B418" s="10"/>
      <c r="C418" s="15"/>
      <c r="D418" s="10"/>
      <c r="E418" s="24" t="str">
        <f t="shared" si="12"/>
        <v/>
      </c>
      <c r="F418" s="13"/>
      <c r="G418" s="12"/>
      <c r="H418" s="16"/>
      <c r="I418" s="16"/>
      <c r="J418" s="18" t="str">
        <f t="shared" si="13"/>
        <v/>
      </c>
    </row>
    <row r="419" spans="2:10" x14ac:dyDescent="0.2">
      <c r="B419" s="10"/>
      <c r="C419" s="15"/>
      <c r="D419" s="10"/>
      <c r="E419" s="24" t="str">
        <f t="shared" si="12"/>
        <v/>
      </c>
      <c r="F419" s="13"/>
      <c r="G419" s="12"/>
      <c r="H419" s="16"/>
      <c r="I419" s="16"/>
      <c r="J419" s="18" t="str">
        <f t="shared" si="13"/>
        <v/>
      </c>
    </row>
    <row r="420" spans="2:10" x14ac:dyDescent="0.2">
      <c r="B420" s="10"/>
      <c r="C420" s="15"/>
      <c r="D420" s="10"/>
      <c r="E420" s="24" t="str">
        <f t="shared" si="12"/>
        <v/>
      </c>
      <c r="F420" s="13"/>
      <c r="G420" s="12"/>
      <c r="H420" s="16"/>
      <c r="I420" s="16"/>
      <c r="J420" s="18" t="str">
        <f t="shared" si="13"/>
        <v/>
      </c>
    </row>
    <row r="421" spans="2:10" x14ac:dyDescent="0.2">
      <c r="B421" s="10"/>
      <c r="C421" s="15"/>
      <c r="D421" s="10"/>
      <c r="E421" s="24" t="str">
        <f t="shared" si="12"/>
        <v/>
      </c>
      <c r="F421" s="13"/>
      <c r="G421" s="12"/>
      <c r="H421" s="16"/>
      <c r="I421" s="16"/>
      <c r="J421" s="18" t="str">
        <f t="shared" si="13"/>
        <v/>
      </c>
    </row>
    <row r="422" spans="2:10" x14ac:dyDescent="0.2">
      <c r="B422" s="10"/>
      <c r="C422" s="15"/>
      <c r="D422" s="10"/>
      <c r="E422" s="24" t="str">
        <f t="shared" si="12"/>
        <v/>
      </c>
      <c r="F422" s="13"/>
      <c r="G422" s="12"/>
      <c r="H422" s="16"/>
      <c r="I422" s="16"/>
      <c r="J422" s="18" t="str">
        <f t="shared" si="13"/>
        <v/>
      </c>
    </row>
    <row r="423" spans="2:10" x14ac:dyDescent="0.2">
      <c r="B423" s="10"/>
      <c r="C423" s="15"/>
      <c r="D423" s="10"/>
      <c r="E423" s="24" t="str">
        <f t="shared" si="12"/>
        <v/>
      </c>
      <c r="F423" s="13"/>
      <c r="G423" s="12"/>
      <c r="H423" s="16"/>
      <c r="I423" s="16"/>
      <c r="J423" s="18" t="str">
        <f t="shared" si="13"/>
        <v/>
      </c>
    </row>
    <row r="424" spans="2:10" x14ac:dyDescent="0.2">
      <c r="B424" s="10"/>
      <c r="C424" s="15"/>
      <c r="D424" s="10"/>
      <c r="E424" s="24" t="str">
        <f t="shared" si="12"/>
        <v/>
      </c>
      <c r="F424" s="13"/>
      <c r="G424" s="12"/>
      <c r="H424" s="16"/>
      <c r="I424" s="16"/>
      <c r="J424" s="18" t="str">
        <f t="shared" si="13"/>
        <v/>
      </c>
    </row>
    <row r="425" spans="2:10" x14ac:dyDescent="0.2">
      <c r="B425" s="10"/>
      <c r="C425" s="15"/>
      <c r="D425" s="10"/>
      <c r="E425" s="24" t="str">
        <f t="shared" si="12"/>
        <v/>
      </c>
      <c r="F425" s="13"/>
      <c r="G425" s="12"/>
      <c r="H425" s="16"/>
      <c r="I425" s="16"/>
      <c r="J425" s="18" t="str">
        <f t="shared" si="13"/>
        <v/>
      </c>
    </row>
    <row r="426" spans="2:10" x14ac:dyDescent="0.2">
      <c r="B426" s="10"/>
      <c r="C426" s="15"/>
      <c r="D426" s="10"/>
      <c r="E426" s="24" t="str">
        <f t="shared" si="12"/>
        <v/>
      </c>
      <c r="F426" s="13"/>
      <c r="G426" s="12"/>
      <c r="H426" s="16"/>
      <c r="I426" s="16"/>
      <c r="J426" s="18" t="str">
        <f t="shared" si="13"/>
        <v/>
      </c>
    </row>
    <row r="427" spans="2:10" x14ac:dyDescent="0.2">
      <c r="B427" s="10"/>
      <c r="C427" s="15"/>
      <c r="D427" s="10"/>
      <c r="E427" s="24" t="str">
        <f t="shared" si="12"/>
        <v/>
      </c>
      <c r="F427" s="13"/>
      <c r="G427" s="12"/>
      <c r="H427" s="16"/>
      <c r="I427" s="16"/>
      <c r="J427" s="18" t="str">
        <f t="shared" si="13"/>
        <v/>
      </c>
    </row>
    <row r="428" spans="2:10" x14ac:dyDescent="0.2">
      <c r="B428" s="10"/>
      <c r="C428" s="15"/>
      <c r="D428" s="10"/>
      <c r="E428" s="24" t="str">
        <f t="shared" si="12"/>
        <v/>
      </c>
      <c r="F428" s="13"/>
      <c r="G428" s="12"/>
      <c r="H428" s="16"/>
      <c r="I428" s="16"/>
      <c r="J428" s="18" t="str">
        <f t="shared" si="13"/>
        <v/>
      </c>
    </row>
    <row r="429" spans="2:10" x14ac:dyDescent="0.2">
      <c r="B429" s="10"/>
      <c r="C429" s="15"/>
      <c r="D429" s="10"/>
      <c r="E429" s="24" t="str">
        <f t="shared" si="12"/>
        <v/>
      </c>
      <c r="F429" s="13"/>
      <c r="G429" s="12"/>
      <c r="H429" s="16"/>
      <c r="I429" s="16"/>
      <c r="J429" s="18" t="str">
        <f t="shared" si="13"/>
        <v/>
      </c>
    </row>
    <row r="430" spans="2:10" x14ac:dyDescent="0.2">
      <c r="B430" s="10"/>
      <c r="C430" s="15"/>
      <c r="D430" s="10"/>
      <c r="E430" s="24" t="str">
        <f t="shared" si="12"/>
        <v/>
      </c>
      <c r="F430" s="13"/>
      <c r="G430" s="12"/>
      <c r="H430" s="16"/>
      <c r="I430" s="16"/>
      <c r="J430" s="18" t="str">
        <f t="shared" si="13"/>
        <v/>
      </c>
    </row>
    <row r="431" spans="2:10" x14ac:dyDescent="0.2">
      <c r="B431" s="10"/>
      <c r="C431" s="15"/>
      <c r="D431" s="10"/>
      <c r="E431" s="24" t="str">
        <f t="shared" si="12"/>
        <v/>
      </c>
      <c r="F431" s="13"/>
      <c r="G431" s="12"/>
      <c r="H431" s="16"/>
      <c r="I431" s="16"/>
      <c r="J431" s="18" t="str">
        <f t="shared" si="13"/>
        <v/>
      </c>
    </row>
    <row r="432" spans="2:10" x14ac:dyDescent="0.2">
      <c r="B432" s="10"/>
      <c r="C432" s="15"/>
      <c r="D432" s="10"/>
      <c r="E432" s="24" t="str">
        <f t="shared" si="12"/>
        <v/>
      </c>
      <c r="F432" s="13"/>
      <c r="G432" s="12"/>
      <c r="H432" s="16"/>
      <c r="I432" s="16"/>
      <c r="J432" s="18" t="str">
        <f t="shared" si="13"/>
        <v/>
      </c>
    </row>
    <row r="433" spans="2:10" x14ac:dyDescent="0.2">
      <c r="B433" s="10"/>
      <c r="C433" s="15"/>
      <c r="D433" s="10"/>
      <c r="E433" s="24" t="str">
        <f t="shared" si="12"/>
        <v/>
      </c>
      <c r="F433" s="13"/>
      <c r="G433" s="12"/>
      <c r="H433" s="16"/>
      <c r="I433" s="16"/>
      <c r="J433" s="18" t="str">
        <f t="shared" si="13"/>
        <v/>
      </c>
    </row>
    <row r="434" spans="2:10" x14ac:dyDescent="0.2">
      <c r="B434" s="10"/>
      <c r="C434" s="15"/>
      <c r="D434" s="10"/>
      <c r="E434" s="24" t="str">
        <f t="shared" si="12"/>
        <v/>
      </c>
      <c r="F434" s="13"/>
      <c r="G434" s="12"/>
      <c r="H434" s="16"/>
      <c r="I434" s="16"/>
      <c r="J434" s="18" t="str">
        <f t="shared" si="13"/>
        <v/>
      </c>
    </row>
    <row r="435" spans="2:10" x14ac:dyDescent="0.2">
      <c r="B435" s="10"/>
      <c r="C435" s="15"/>
      <c r="D435" s="10"/>
      <c r="E435" s="24" t="str">
        <f t="shared" si="12"/>
        <v/>
      </c>
      <c r="F435" s="13"/>
      <c r="G435" s="12"/>
      <c r="H435" s="16"/>
      <c r="I435" s="16"/>
      <c r="J435" s="18" t="str">
        <f t="shared" si="13"/>
        <v/>
      </c>
    </row>
    <row r="436" spans="2:10" x14ac:dyDescent="0.2">
      <c r="B436" s="10"/>
      <c r="C436" s="15"/>
      <c r="D436" s="10"/>
      <c r="E436" s="24" t="str">
        <f t="shared" si="12"/>
        <v/>
      </c>
      <c r="F436" s="13"/>
      <c r="G436" s="12"/>
      <c r="H436" s="16"/>
      <c r="I436" s="16"/>
      <c r="J436" s="18" t="str">
        <f t="shared" si="13"/>
        <v/>
      </c>
    </row>
    <row r="437" spans="2:10" x14ac:dyDescent="0.2">
      <c r="B437" s="10"/>
      <c r="C437" s="15"/>
      <c r="D437" s="10"/>
      <c r="E437" s="24" t="str">
        <f t="shared" si="12"/>
        <v/>
      </c>
      <c r="F437" s="13"/>
      <c r="G437" s="12"/>
      <c r="H437" s="16"/>
      <c r="I437" s="16"/>
      <c r="J437" s="18" t="str">
        <f t="shared" si="13"/>
        <v/>
      </c>
    </row>
    <row r="438" spans="2:10" x14ac:dyDescent="0.2">
      <c r="B438" s="10"/>
      <c r="C438" s="15"/>
      <c r="D438" s="10"/>
      <c r="E438" s="24" t="str">
        <f t="shared" si="12"/>
        <v/>
      </c>
      <c r="F438" s="13"/>
      <c r="G438" s="12"/>
      <c r="H438" s="16"/>
      <c r="I438" s="16"/>
      <c r="J438" s="18" t="str">
        <f t="shared" si="13"/>
        <v/>
      </c>
    </row>
    <row r="439" spans="2:10" x14ac:dyDescent="0.2">
      <c r="B439" s="10"/>
      <c r="C439" s="15"/>
      <c r="D439" s="10"/>
      <c r="E439" s="24" t="str">
        <f t="shared" si="12"/>
        <v/>
      </c>
      <c r="F439" s="13"/>
      <c r="G439" s="12"/>
      <c r="H439" s="16"/>
      <c r="I439" s="16"/>
      <c r="J439" s="18" t="str">
        <f t="shared" si="13"/>
        <v/>
      </c>
    </row>
    <row r="440" spans="2:10" x14ac:dyDescent="0.2">
      <c r="B440" s="10"/>
      <c r="C440" s="15"/>
      <c r="D440" s="10"/>
      <c r="E440" s="24" t="str">
        <f t="shared" si="12"/>
        <v/>
      </c>
      <c r="F440" s="13"/>
      <c r="G440" s="12"/>
      <c r="H440" s="16"/>
      <c r="I440" s="16"/>
      <c r="J440" s="18" t="str">
        <f t="shared" si="13"/>
        <v/>
      </c>
    </row>
    <row r="441" spans="2:10" x14ac:dyDescent="0.2">
      <c r="B441" s="10"/>
      <c r="C441" s="15"/>
      <c r="D441" s="10"/>
      <c r="E441" s="24" t="str">
        <f t="shared" si="12"/>
        <v/>
      </c>
      <c r="F441" s="13"/>
      <c r="G441" s="12"/>
      <c r="H441" s="16"/>
      <c r="I441" s="16"/>
      <c r="J441" s="18" t="str">
        <f t="shared" si="13"/>
        <v/>
      </c>
    </row>
    <row r="442" spans="2:10" x14ac:dyDescent="0.2">
      <c r="B442" s="10"/>
      <c r="C442" s="15"/>
      <c r="D442" s="10"/>
      <c r="E442" s="24" t="str">
        <f t="shared" si="12"/>
        <v/>
      </c>
      <c r="F442" s="13"/>
      <c r="G442" s="12"/>
      <c r="H442" s="16"/>
      <c r="I442" s="16"/>
      <c r="J442" s="18" t="str">
        <f t="shared" si="13"/>
        <v/>
      </c>
    </row>
    <row r="443" spans="2:10" x14ac:dyDescent="0.2">
      <c r="B443" s="10"/>
      <c r="C443" s="15"/>
      <c r="D443" s="10"/>
      <c r="E443" s="24" t="str">
        <f t="shared" si="12"/>
        <v/>
      </c>
      <c r="F443" s="13"/>
      <c r="G443" s="12"/>
      <c r="H443" s="16"/>
      <c r="I443" s="16"/>
      <c r="J443" s="18" t="str">
        <f t="shared" si="13"/>
        <v/>
      </c>
    </row>
    <row r="444" spans="2:10" x14ac:dyDescent="0.2">
      <c r="B444" s="10"/>
      <c r="C444" s="15"/>
      <c r="D444" s="10"/>
      <c r="E444" s="24" t="str">
        <f t="shared" si="12"/>
        <v/>
      </c>
      <c r="F444" s="13"/>
      <c r="G444" s="12"/>
      <c r="H444" s="16"/>
      <c r="I444" s="16"/>
      <c r="J444" s="18" t="str">
        <f t="shared" si="13"/>
        <v/>
      </c>
    </row>
    <row r="445" spans="2:10" x14ac:dyDescent="0.2">
      <c r="B445" s="10"/>
      <c r="C445" s="15"/>
      <c r="D445" s="10"/>
      <c r="E445" s="24" t="str">
        <f t="shared" si="12"/>
        <v/>
      </c>
      <c r="F445" s="13"/>
      <c r="G445" s="12"/>
      <c r="H445" s="16"/>
      <c r="I445" s="16"/>
      <c r="J445" s="18" t="str">
        <f t="shared" si="13"/>
        <v/>
      </c>
    </row>
    <row r="446" spans="2:10" x14ac:dyDescent="0.2">
      <c r="B446" s="10"/>
      <c r="C446" s="15"/>
      <c r="D446" s="10"/>
      <c r="E446" s="24" t="str">
        <f t="shared" si="12"/>
        <v/>
      </c>
      <c r="F446" s="13"/>
      <c r="G446" s="12"/>
      <c r="H446" s="16"/>
      <c r="I446" s="16"/>
      <c r="J446" s="18" t="str">
        <f t="shared" si="13"/>
        <v/>
      </c>
    </row>
    <row r="447" spans="2:10" x14ac:dyDescent="0.2">
      <c r="B447" s="10"/>
      <c r="C447" s="15"/>
      <c r="D447" s="10"/>
      <c r="E447" s="24" t="str">
        <f t="shared" si="12"/>
        <v/>
      </c>
      <c r="F447" s="13"/>
      <c r="G447" s="12"/>
      <c r="H447" s="16"/>
      <c r="I447" s="16"/>
      <c r="J447" s="18" t="str">
        <f t="shared" si="13"/>
        <v/>
      </c>
    </row>
    <row r="448" spans="2:10" x14ac:dyDescent="0.2">
      <c r="B448" s="10"/>
      <c r="C448" s="15"/>
      <c r="D448" s="10"/>
      <c r="E448" s="24" t="str">
        <f t="shared" si="12"/>
        <v/>
      </c>
      <c r="F448" s="13"/>
      <c r="G448" s="12"/>
      <c r="H448" s="16"/>
      <c r="I448" s="16"/>
      <c r="J448" s="18" t="str">
        <f t="shared" si="13"/>
        <v/>
      </c>
    </row>
    <row r="449" spans="2:10" x14ac:dyDescent="0.2">
      <c r="B449" s="10"/>
      <c r="C449" s="15"/>
      <c r="D449" s="10"/>
      <c r="E449" s="24" t="str">
        <f t="shared" si="12"/>
        <v/>
      </c>
      <c r="F449" s="13"/>
      <c r="G449" s="12"/>
      <c r="H449" s="16"/>
      <c r="I449" s="16"/>
      <c r="J449" s="18" t="str">
        <f t="shared" si="13"/>
        <v/>
      </c>
    </row>
    <row r="450" spans="2:10" x14ac:dyDescent="0.2">
      <c r="B450" s="10"/>
      <c r="C450" s="15"/>
      <c r="D450" s="10"/>
      <c r="E450" s="24" t="str">
        <f t="shared" si="12"/>
        <v/>
      </c>
      <c r="F450" s="13"/>
      <c r="G450" s="12"/>
      <c r="H450" s="16"/>
      <c r="I450" s="16"/>
      <c r="J450" s="18" t="str">
        <f t="shared" si="13"/>
        <v/>
      </c>
    </row>
    <row r="451" spans="2:10" x14ac:dyDescent="0.2">
      <c r="B451" s="10"/>
      <c r="C451" s="15"/>
      <c r="D451" s="10"/>
      <c r="E451" s="24" t="str">
        <f t="shared" si="12"/>
        <v/>
      </c>
      <c r="F451" s="13"/>
      <c r="G451" s="12"/>
      <c r="H451" s="16"/>
      <c r="I451" s="16"/>
      <c r="J451" s="18" t="str">
        <f t="shared" si="13"/>
        <v/>
      </c>
    </row>
    <row r="452" spans="2:10" x14ac:dyDescent="0.2">
      <c r="B452" s="10"/>
      <c r="C452" s="15"/>
      <c r="D452" s="10"/>
      <c r="E452" s="24" t="str">
        <f t="shared" si="12"/>
        <v/>
      </c>
      <c r="F452" s="13"/>
      <c r="G452" s="12"/>
      <c r="H452" s="16"/>
      <c r="I452" s="16"/>
      <c r="J452" s="18" t="str">
        <f t="shared" si="13"/>
        <v/>
      </c>
    </row>
    <row r="453" spans="2:10" x14ac:dyDescent="0.2">
      <c r="B453" s="10"/>
      <c r="C453" s="15"/>
      <c r="D453" s="10"/>
      <c r="E453" s="24" t="str">
        <f t="shared" ref="E453:E516" si="14">IF(D453="","",IFERROR(INDEX(AnNume,MATCH(D453,AnMarca,0)),"Marcă inexistentă"))</f>
        <v/>
      </c>
      <c r="F453" s="13"/>
      <c r="G453" s="12"/>
      <c r="H453" s="16"/>
      <c r="I453" s="16"/>
      <c r="J453" s="18" t="str">
        <f t="shared" ref="J453:J516" si="15">IF(B453="","",TRIM(IF(COUNTIF($B$5:$B$1004,B453)&gt;1,"Număr dublat. ","")&amp;IF(E453="Marcă inexistentă","Salariatul nu există în foaia Angajați. ",IF(AND(ISNUMBER(C453),C453&lt;INDEX(AnAng,MATCH(D453,AnMarca,0))),"Data adeverinței este înaintea angajării. ","")&amp;IF(AND(ISNUMBER(INDEX(AnInc,MATCH(D453,AnMarca,0))),OR(F453="Adeverință de salariat",F453="Adeverință pentru medicul de familie")),"Contractul a încetat: folosește adeverința de vechime. ",""))&amp;IF(F453="","Alege tipul adeverinței. ","")&amp;IF(G453="","Completează scopul. ","")&amp;IF(AND(F453="Adeverință de venit",N(H453)=0),"Alege pentru câte luni se trec veniturile. ","")&amp;IF(AND(F453="Adeverință de venit",N(H453)&gt;0,E453&lt;&gt;"Marcă inexistentă"),IF((H453-COUNTIFS(VeMarca,D453,VeLuna,"&gt;="&amp;EDATE(DATE(YEAR(C453),MONTH(C453),1),-H453),VeLuna,"&lt;"&amp;DATE(YEAR(C453),MONTH(C453),1)))&gt;0,"Lipsesc veniturile pentru "&amp;(H453-COUNTIFS(VeMarca,D453,VeLuna,"&gt;="&amp;EDATE(DATE(YEAR(C453),MONTH(C453),1),-H453),VeLuna,"&lt;"&amp;DATE(YEAR(C453),MONTH(C453),1)))&amp;" din ultimele "&amp;H453&amp;" luni. ",""),"")))</f>
        <v/>
      </c>
    </row>
    <row r="454" spans="2:10" x14ac:dyDescent="0.2">
      <c r="B454" s="10"/>
      <c r="C454" s="15"/>
      <c r="D454" s="10"/>
      <c r="E454" s="24" t="str">
        <f t="shared" si="14"/>
        <v/>
      </c>
      <c r="F454" s="13"/>
      <c r="G454" s="12"/>
      <c r="H454" s="16"/>
      <c r="I454" s="16"/>
      <c r="J454" s="18" t="str">
        <f t="shared" si="15"/>
        <v/>
      </c>
    </row>
    <row r="455" spans="2:10" x14ac:dyDescent="0.2">
      <c r="B455" s="10"/>
      <c r="C455" s="15"/>
      <c r="D455" s="10"/>
      <c r="E455" s="24" t="str">
        <f t="shared" si="14"/>
        <v/>
      </c>
      <c r="F455" s="13"/>
      <c r="G455" s="12"/>
      <c r="H455" s="16"/>
      <c r="I455" s="16"/>
      <c r="J455" s="18" t="str">
        <f t="shared" si="15"/>
        <v/>
      </c>
    </row>
    <row r="456" spans="2:10" x14ac:dyDescent="0.2">
      <c r="B456" s="10"/>
      <c r="C456" s="15"/>
      <c r="D456" s="10"/>
      <c r="E456" s="24" t="str">
        <f t="shared" si="14"/>
        <v/>
      </c>
      <c r="F456" s="13"/>
      <c r="G456" s="12"/>
      <c r="H456" s="16"/>
      <c r="I456" s="16"/>
      <c r="J456" s="18" t="str">
        <f t="shared" si="15"/>
        <v/>
      </c>
    </row>
    <row r="457" spans="2:10" x14ac:dyDescent="0.2">
      <c r="B457" s="10"/>
      <c r="C457" s="15"/>
      <c r="D457" s="10"/>
      <c r="E457" s="24" t="str">
        <f t="shared" si="14"/>
        <v/>
      </c>
      <c r="F457" s="13"/>
      <c r="G457" s="12"/>
      <c r="H457" s="16"/>
      <c r="I457" s="16"/>
      <c r="J457" s="18" t="str">
        <f t="shared" si="15"/>
        <v/>
      </c>
    </row>
    <row r="458" spans="2:10" x14ac:dyDescent="0.2">
      <c r="B458" s="10"/>
      <c r="C458" s="15"/>
      <c r="D458" s="10"/>
      <c r="E458" s="24" t="str">
        <f t="shared" si="14"/>
        <v/>
      </c>
      <c r="F458" s="13"/>
      <c r="G458" s="12"/>
      <c r="H458" s="16"/>
      <c r="I458" s="16"/>
      <c r="J458" s="18" t="str">
        <f t="shared" si="15"/>
        <v/>
      </c>
    </row>
    <row r="459" spans="2:10" x14ac:dyDescent="0.2">
      <c r="B459" s="10"/>
      <c r="C459" s="15"/>
      <c r="D459" s="10"/>
      <c r="E459" s="24" t="str">
        <f t="shared" si="14"/>
        <v/>
      </c>
      <c r="F459" s="13"/>
      <c r="G459" s="12"/>
      <c r="H459" s="16"/>
      <c r="I459" s="16"/>
      <c r="J459" s="18" t="str">
        <f t="shared" si="15"/>
        <v/>
      </c>
    </row>
    <row r="460" spans="2:10" x14ac:dyDescent="0.2">
      <c r="B460" s="10"/>
      <c r="C460" s="15"/>
      <c r="D460" s="10"/>
      <c r="E460" s="24" t="str">
        <f t="shared" si="14"/>
        <v/>
      </c>
      <c r="F460" s="13"/>
      <c r="G460" s="12"/>
      <c r="H460" s="16"/>
      <c r="I460" s="16"/>
      <c r="J460" s="18" t="str">
        <f t="shared" si="15"/>
        <v/>
      </c>
    </row>
    <row r="461" spans="2:10" x14ac:dyDescent="0.2">
      <c r="B461" s="10"/>
      <c r="C461" s="15"/>
      <c r="D461" s="10"/>
      <c r="E461" s="24" t="str">
        <f t="shared" si="14"/>
        <v/>
      </c>
      <c r="F461" s="13"/>
      <c r="G461" s="12"/>
      <c r="H461" s="16"/>
      <c r="I461" s="16"/>
      <c r="J461" s="18" t="str">
        <f t="shared" si="15"/>
        <v/>
      </c>
    </row>
    <row r="462" spans="2:10" x14ac:dyDescent="0.2">
      <c r="B462" s="10"/>
      <c r="C462" s="15"/>
      <c r="D462" s="10"/>
      <c r="E462" s="24" t="str">
        <f t="shared" si="14"/>
        <v/>
      </c>
      <c r="F462" s="13"/>
      <c r="G462" s="12"/>
      <c r="H462" s="16"/>
      <c r="I462" s="16"/>
      <c r="J462" s="18" t="str">
        <f t="shared" si="15"/>
        <v/>
      </c>
    </row>
    <row r="463" spans="2:10" x14ac:dyDescent="0.2">
      <c r="B463" s="10"/>
      <c r="C463" s="15"/>
      <c r="D463" s="10"/>
      <c r="E463" s="24" t="str">
        <f t="shared" si="14"/>
        <v/>
      </c>
      <c r="F463" s="13"/>
      <c r="G463" s="12"/>
      <c r="H463" s="16"/>
      <c r="I463" s="16"/>
      <c r="J463" s="18" t="str">
        <f t="shared" si="15"/>
        <v/>
      </c>
    </row>
    <row r="464" spans="2:10" x14ac:dyDescent="0.2">
      <c r="B464" s="10"/>
      <c r="C464" s="15"/>
      <c r="D464" s="10"/>
      <c r="E464" s="24" t="str">
        <f t="shared" si="14"/>
        <v/>
      </c>
      <c r="F464" s="13"/>
      <c r="G464" s="12"/>
      <c r="H464" s="16"/>
      <c r="I464" s="16"/>
      <c r="J464" s="18" t="str">
        <f t="shared" si="15"/>
        <v/>
      </c>
    </row>
    <row r="465" spans="2:10" x14ac:dyDescent="0.2">
      <c r="B465" s="10"/>
      <c r="C465" s="15"/>
      <c r="D465" s="10"/>
      <c r="E465" s="24" t="str">
        <f t="shared" si="14"/>
        <v/>
      </c>
      <c r="F465" s="13"/>
      <c r="G465" s="12"/>
      <c r="H465" s="16"/>
      <c r="I465" s="16"/>
      <c r="J465" s="18" t="str">
        <f t="shared" si="15"/>
        <v/>
      </c>
    </row>
    <row r="466" spans="2:10" x14ac:dyDescent="0.2">
      <c r="B466" s="10"/>
      <c r="C466" s="15"/>
      <c r="D466" s="10"/>
      <c r="E466" s="24" t="str">
        <f t="shared" si="14"/>
        <v/>
      </c>
      <c r="F466" s="13"/>
      <c r="G466" s="12"/>
      <c r="H466" s="16"/>
      <c r="I466" s="16"/>
      <c r="J466" s="18" t="str">
        <f t="shared" si="15"/>
        <v/>
      </c>
    </row>
    <row r="467" spans="2:10" x14ac:dyDescent="0.2">
      <c r="B467" s="10"/>
      <c r="C467" s="15"/>
      <c r="D467" s="10"/>
      <c r="E467" s="24" t="str">
        <f t="shared" si="14"/>
        <v/>
      </c>
      <c r="F467" s="13"/>
      <c r="G467" s="12"/>
      <c r="H467" s="16"/>
      <c r="I467" s="16"/>
      <c r="J467" s="18" t="str">
        <f t="shared" si="15"/>
        <v/>
      </c>
    </row>
    <row r="468" spans="2:10" x14ac:dyDescent="0.2">
      <c r="B468" s="10"/>
      <c r="C468" s="15"/>
      <c r="D468" s="10"/>
      <c r="E468" s="24" t="str">
        <f t="shared" si="14"/>
        <v/>
      </c>
      <c r="F468" s="13"/>
      <c r="G468" s="12"/>
      <c r="H468" s="16"/>
      <c r="I468" s="16"/>
      <c r="J468" s="18" t="str">
        <f t="shared" si="15"/>
        <v/>
      </c>
    </row>
    <row r="469" spans="2:10" x14ac:dyDescent="0.2">
      <c r="B469" s="10"/>
      <c r="C469" s="15"/>
      <c r="D469" s="10"/>
      <c r="E469" s="24" t="str">
        <f t="shared" si="14"/>
        <v/>
      </c>
      <c r="F469" s="13"/>
      <c r="G469" s="12"/>
      <c r="H469" s="16"/>
      <c r="I469" s="16"/>
      <c r="J469" s="18" t="str">
        <f t="shared" si="15"/>
        <v/>
      </c>
    </row>
    <row r="470" spans="2:10" x14ac:dyDescent="0.2">
      <c r="B470" s="10"/>
      <c r="C470" s="15"/>
      <c r="D470" s="10"/>
      <c r="E470" s="24" t="str">
        <f t="shared" si="14"/>
        <v/>
      </c>
      <c r="F470" s="13"/>
      <c r="G470" s="12"/>
      <c r="H470" s="16"/>
      <c r="I470" s="16"/>
      <c r="J470" s="18" t="str">
        <f t="shared" si="15"/>
        <v/>
      </c>
    </row>
    <row r="471" spans="2:10" x14ac:dyDescent="0.2">
      <c r="B471" s="10"/>
      <c r="C471" s="15"/>
      <c r="D471" s="10"/>
      <c r="E471" s="24" t="str">
        <f t="shared" si="14"/>
        <v/>
      </c>
      <c r="F471" s="13"/>
      <c r="G471" s="12"/>
      <c r="H471" s="16"/>
      <c r="I471" s="16"/>
      <c r="J471" s="18" t="str">
        <f t="shared" si="15"/>
        <v/>
      </c>
    </row>
    <row r="472" spans="2:10" x14ac:dyDescent="0.2">
      <c r="B472" s="10"/>
      <c r="C472" s="15"/>
      <c r="D472" s="10"/>
      <c r="E472" s="24" t="str">
        <f t="shared" si="14"/>
        <v/>
      </c>
      <c r="F472" s="13"/>
      <c r="G472" s="12"/>
      <c r="H472" s="16"/>
      <c r="I472" s="16"/>
      <c r="J472" s="18" t="str">
        <f t="shared" si="15"/>
        <v/>
      </c>
    </row>
    <row r="473" spans="2:10" x14ac:dyDescent="0.2">
      <c r="B473" s="10"/>
      <c r="C473" s="15"/>
      <c r="D473" s="10"/>
      <c r="E473" s="24" t="str">
        <f t="shared" si="14"/>
        <v/>
      </c>
      <c r="F473" s="13"/>
      <c r="G473" s="12"/>
      <c r="H473" s="16"/>
      <c r="I473" s="16"/>
      <c r="J473" s="18" t="str">
        <f t="shared" si="15"/>
        <v/>
      </c>
    </row>
    <row r="474" spans="2:10" x14ac:dyDescent="0.2">
      <c r="B474" s="10"/>
      <c r="C474" s="15"/>
      <c r="D474" s="10"/>
      <c r="E474" s="24" t="str">
        <f t="shared" si="14"/>
        <v/>
      </c>
      <c r="F474" s="13"/>
      <c r="G474" s="12"/>
      <c r="H474" s="16"/>
      <c r="I474" s="16"/>
      <c r="J474" s="18" t="str">
        <f t="shared" si="15"/>
        <v/>
      </c>
    </row>
    <row r="475" spans="2:10" x14ac:dyDescent="0.2">
      <c r="B475" s="10"/>
      <c r="C475" s="15"/>
      <c r="D475" s="10"/>
      <c r="E475" s="24" t="str">
        <f t="shared" si="14"/>
        <v/>
      </c>
      <c r="F475" s="13"/>
      <c r="G475" s="12"/>
      <c r="H475" s="16"/>
      <c r="I475" s="16"/>
      <c r="J475" s="18" t="str">
        <f t="shared" si="15"/>
        <v/>
      </c>
    </row>
    <row r="476" spans="2:10" x14ac:dyDescent="0.2">
      <c r="B476" s="10"/>
      <c r="C476" s="15"/>
      <c r="D476" s="10"/>
      <c r="E476" s="24" t="str">
        <f t="shared" si="14"/>
        <v/>
      </c>
      <c r="F476" s="13"/>
      <c r="G476" s="12"/>
      <c r="H476" s="16"/>
      <c r="I476" s="16"/>
      <c r="J476" s="18" t="str">
        <f t="shared" si="15"/>
        <v/>
      </c>
    </row>
    <row r="477" spans="2:10" x14ac:dyDescent="0.2">
      <c r="B477" s="10"/>
      <c r="C477" s="15"/>
      <c r="D477" s="10"/>
      <c r="E477" s="24" t="str">
        <f t="shared" si="14"/>
        <v/>
      </c>
      <c r="F477" s="13"/>
      <c r="G477" s="12"/>
      <c r="H477" s="16"/>
      <c r="I477" s="16"/>
      <c r="J477" s="18" t="str">
        <f t="shared" si="15"/>
        <v/>
      </c>
    </row>
    <row r="478" spans="2:10" x14ac:dyDescent="0.2">
      <c r="B478" s="10"/>
      <c r="C478" s="15"/>
      <c r="D478" s="10"/>
      <c r="E478" s="24" t="str">
        <f t="shared" si="14"/>
        <v/>
      </c>
      <c r="F478" s="13"/>
      <c r="G478" s="12"/>
      <c r="H478" s="16"/>
      <c r="I478" s="16"/>
      <c r="J478" s="18" t="str">
        <f t="shared" si="15"/>
        <v/>
      </c>
    </row>
    <row r="479" spans="2:10" x14ac:dyDescent="0.2">
      <c r="B479" s="10"/>
      <c r="C479" s="15"/>
      <c r="D479" s="10"/>
      <c r="E479" s="24" t="str">
        <f t="shared" si="14"/>
        <v/>
      </c>
      <c r="F479" s="13"/>
      <c r="G479" s="12"/>
      <c r="H479" s="16"/>
      <c r="I479" s="16"/>
      <c r="J479" s="18" t="str">
        <f t="shared" si="15"/>
        <v/>
      </c>
    </row>
    <row r="480" spans="2:10" x14ac:dyDescent="0.2">
      <c r="B480" s="10"/>
      <c r="C480" s="15"/>
      <c r="D480" s="10"/>
      <c r="E480" s="24" t="str">
        <f t="shared" si="14"/>
        <v/>
      </c>
      <c r="F480" s="13"/>
      <c r="G480" s="12"/>
      <c r="H480" s="16"/>
      <c r="I480" s="16"/>
      <c r="J480" s="18" t="str">
        <f t="shared" si="15"/>
        <v/>
      </c>
    </row>
    <row r="481" spans="2:10" x14ac:dyDescent="0.2">
      <c r="B481" s="10"/>
      <c r="C481" s="15"/>
      <c r="D481" s="10"/>
      <c r="E481" s="24" t="str">
        <f t="shared" si="14"/>
        <v/>
      </c>
      <c r="F481" s="13"/>
      <c r="G481" s="12"/>
      <c r="H481" s="16"/>
      <c r="I481" s="16"/>
      <c r="J481" s="18" t="str">
        <f t="shared" si="15"/>
        <v/>
      </c>
    </row>
    <row r="482" spans="2:10" x14ac:dyDescent="0.2">
      <c r="B482" s="10"/>
      <c r="C482" s="15"/>
      <c r="D482" s="10"/>
      <c r="E482" s="24" t="str">
        <f t="shared" si="14"/>
        <v/>
      </c>
      <c r="F482" s="13"/>
      <c r="G482" s="12"/>
      <c r="H482" s="16"/>
      <c r="I482" s="16"/>
      <c r="J482" s="18" t="str">
        <f t="shared" si="15"/>
        <v/>
      </c>
    </row>
    <row r="483" spans="2:10" x14ac:dyDescent="0.2">
      <c r="B483" s="10"/>
      <c r="C483" s="15"/>
      <c r="D483" s="10"/>
      <c r="E483" s="24" t="str">
        <f t="shared" si="14"/>
        <v/>
      </c>
      <c r="F483" s="13"/>
      <c r="G483" s="12"/>
      <c r="H483" s="16"/>
      <c r="I483" s="16"/>
      <c r="J483" s="18" t="str">
        <f t="shared" si="15"/>
        <v/>
      </c>
    </row>
    <row r="484" spans="2:10" x14ac:dyDescent="0.2">
      <c r="B484" s="10"/>
      <c r="C484" s="15"/>
      <c r="D484" s="10"/>
      <c r="E484" s="24" t="str">
        <f t="shared" si="14"/>
        <v/>
      </c>
      <c r="F484" s="13"/>
      <c r="G484" s="12"/>
      <c r="H484" s="16"/>
      <c r="I484" s="16"/>
      <c r="J484" s="18" t="str">
        <f t="shared" si="15"/>
        <v/>
      </c>
    </row>
    <row r="485" spans="2:10" x14ac:dyDescent="0.2">
      <c r="B485" s="10"/>
      <c r="C485" s="15"/>
      <c r="D485" s="10"/>
      <c r="E485" s="24" t="str">
        <f t="shared" si="14"/>
        <v/>
      </c>
      <c r="F485" s="13"/>
      <c r="G485" s="12"/>
      <c r="H485" s="16"/>
      <c r="I485" s="16"/>
      <c r="J485" s="18" t="str">
        <f t="shared" si="15"/>
        <v/>
      </c>
    </row>
    <row r="486" spans="2:10" x14ac:dyDescent="0.2">
      <c r="B486" s="10"/>
      <c r="C486" s="15"/>
      <c r="D486" s="10"/>
      <c r="E486" s="24" t="str">
        <f t="shared" si="14"/>
        <v/>
      </c>
      <c r="F486" s="13"/>
      <c r="G486" s="12"/>
      <c r="H486" s="16"/>
      <c r="I486" s="16"/>
      <c r="J486" s="18" t="str">
        <f t="shared" si="15"/>
        <v/>
      </c>
    </row>
    <row r="487" spans="2:10" x14ac:dyDescent="0.2">
      <c r="B487" s="10"/>
      <c r="C487" s="15"/>
      <c r="D487" s="10"/>
      <c r="E487" s="24" t="str">
        <f t="shared" si="14"/>
        <v/>
      </c>
      <c r="F487" s="13"/>
      <c r="G487" s="12"/>
      <c r="H487" s="16"/>
      <c r="I487" s="16"/>
      <c r="J487" s="18" t="str">
        <f t="shared" si="15"/>
        <v/>
      </c>
    </row>
    <row r="488" spans="2:10" x14ac:dyDescent="0.2">
      <c r="B488" s="10"/>
      <c r="C488" s="15"/>
      <c r="D488" s="10"/>
      <c r="E488" s="24" t="str">
        <f t="shared" si="14"/>
        <v/>
      </c>
      <c r="F488" s="13"/>
      <c r="G488" s="12"/>
      <c r="H488" s="16"/>
      <c r="I488" s="16"/>
      <c r="J488" s="18" t="str">
        <f t="shared" si="15"/>
        <v/>
      </c>
    </row>
    <row r="489" spans="2:10" x14ac:dyDescent="0.2">
      <c r="B489" s="10"/>
      <c r="C489" s="15"/>
      <c r="D489" s="10"/>
      <c r="E489" s="24" t="str">
        <f t="shared" si="14"/>
        <v/>
      </c>
      <c r="F489" s="13"/>
      <c r="G489" s="12"/>
      <c r="H489" s="16"/>
      <c r="I489" s="16"/>
      <c r="J489" s="18" t="str">
        <f t="shared" si="15"/>
        <v/>
      </c>
    </row>
    <row r="490" spans="2:10" x14ac:dyDescent="0.2">
      <c r="B490" s="10"/>
      <c r="C490" s="15"/>
      <c r="D490" s="10"/>
      <c r="E490" s="24" t="str">
        <f t="shared" si="14"/>
        <v/>
      </c>
      <c r="F490" s="13"/>
      <c r="G490" s="12"/>
      <c r="H490" s="16"/>
      <c r="I490" s="16"/>
      <c r="J490" s="18" t="str">
        <f t="shared" si="15"/>
        <v/>
      </c>
    </row>
    <row r="491" spans="2:10" x14ac:dyDescent="0.2">
      <c r="B491" s="10"/>
      <c r="C491" s="15"/>
      <c r="D491" s="10"/>
      <c r="E491" s="24" t="str">
        <f t="shared" si="14"/>
        <v/>
      </c>
      <c r="F491" s="13"/>
      <c r="G491" s="12"/>
      <c r="H491" s="16"/>
      <c r="I491" s="16"/>
      <c r="J491" s="18" t="str">
        <f t="shared" si="15"/>
        <v/>
      </c>
    </row>
    <row r="492" spans="2:10" x14ac:dyDescent="0.2">
      <c r="B492" s="10"/>
      <c r="C492" s="15"/>
      <c r="D492" s="10"/>
      <c r="E492" s="24" t="str">
        <f t="shared" si="14"/>
        <v/>
      </c>
      <c r="F492" s="13"/>
      <c r="G492" s="12"/>
      <c r="H492" s="16"/>
      <c r="I492" s="16"/>
      <c r="J492" s="18" t="str">
        <f t="shared" si="15"/>
        <v/>
      </c>
    </row>
    <row r="493" spans="2:10" x14ac:dyDescent="0.2">
      <c r="B493" s="10"/>
      <c r="C493" s="15"/>
      <c r="D493" s="10"/>
      <c r="E493" s="24" t="str">
        <f t="shared" si="14"/>
        <v/>
      </c>
      <c r="F493" s="13"/>
      <c r="G493" s="12"/>
      <c r="H493" s="16"/>
      <c r="I493" s="16"/>
      <c r="J493" s="18" t="str">
        <f t="shared" si="15"/>
        <v/>
      </c>
    </row>
    <row r="494" spans="2:10" x14ac:dyDescent="0.2">
      <c r="B494" s="10"/>
      <c r="C494" s="15"/>
      <c r="D494" s="10"/>
      <c r="E494" s="24" t="str">
        <f t="shared" si="14"/>
        <v/>
      </c>
      <c r="F494" s="13"/>
      <c r="G494" s="12"/>
      <c r="H494" s="16"/>
      <c r="I494" s="16"/>
      <c r="J494" s="18" t="str">
        <f t="shared" si="15"/>
        <v/>
      </c>
    </row>
    <row r="495" spans="2:10" x14ac:dyDescent="0.2">
      <c r="B495" s="10"/>
      <c r="C495" s="15"/>
      <c r="D495" s="10"/>
      <c r="E495" s="24" t="str">
        <f t="shared" si="14"/>
        <v/>
      </c>
      <c r="F495" s="13"/>
      <c r="G495" s="12"/>
      <c r="H495" s="16"/>
      <c r="I495" s="16"/>
      <c r="J495" s="18" t="str">
        <f t="shared" si="15"/>
        <v/>
      </c>
    </row>
    <row r="496" spans="2:10" x14ac:dyDescent="0.2">
      <c r="B496" s="10"/>
      <c r="C496" s="15"/>
      <c r="D496" s="10"/>
      <c r="E496" s="24" t="str">
        <f t="shared" si="14"/>
        <v/>
      </c>
      <c r="F496" s="13"/>
      <c r="G496" s="12"/>
      <c r="H496" s="16"/>
      <c r="I496" s="16"/>
      <c r="J496" s="18" t="str">
        <f t="shared" si="15"/>
        <v/>
      </c>
    </row>
    <row r="497" spans="2:10" x14ac:dyDescent="0.2">
      <c r="B497" s="10"/>
      <c r="C497" s="15"/>
      <c r="D497" s="10"/>
      <c r="E497" s="24" t="str">
        <f t="shared" si="14"/>
        <v/>
      </c>
      <c r="F497" s="13"/>
      <c r="G497" s="12"/>
      <c r="H497" s="16"/>
      <c r="I497" s="16"/>
      <c r="J497" s="18" t="str">
        <f t="shared" si="15"/>
        <v/>
      </c>
    </row>
    <row r="498" spans="2:10" x14ac:dyDescent="0.2">
      <c r="B498" s="10"/>
      <c r="C498" s="15"/>
      <c r="D498" s="10"/>
      <c r="E498" s="24" t="str">
        <f t="shared" si="14"/>
        <v/>
      </c>
      <c r="F498" s="13"/>
      <c r="G498" s="12"/>
      <c r="H498" s="16"/>
      <c r="I498" s="16"/>
      <c r="J498" s="18" t="str">
        <f t="shared" si="15"/>
        <v/>
      </c>
    </row>
    <row r="499" spans="2:10" x14ac:dyDescent="0.2">
      <c r="B499" s="10"/>
      <c r="C499" s="15"/>
      <c r="D499" s="10"/>
      <c r="E499" s="24" t="str">
        <f t="shared" si="14"/>
        <v/>
      </c>
      <c r="F499" s="13"/>
      <c r="G499" s="12"/>
      <c r="H499" s="16"/>
      <c r="I499" s="16"/>
      <c r="J499" s="18" t="str">
        <f t="shared" si="15"/>
        <v/>
      </c>
    </row>
    <row r="500" spans="2:10" x14ac:dyDescent="0.2">
      <c r="B500" s="10"/>
      <c r="C500" s="15"/>
      <c r="D500" s="10"/>
      <c r="E500" s="24" t="str">
        <f t="shared" si="14"/>
        <v/>
      </c>
      <c r="F500" s="13"/>
      <c r="G500" s="12"/>
      <c r="H500" s="16"/>
      <c r="I500" s="16"/>
      <c r="J500" s="18" t="str">
        <f t="shared" si="15"/>
        <v/>
      </c>
    </row>
    <row r="501" spans="2:10" x14ac:dyDescent="0.2">
      <c r="B501" s="10"/>
      <c r="C501" s="15"/>
      <c r="D501" s="10"/>
      <c r="E501" s="24" t="str">
        <f t="shared" si="14"/>
        <v/>
      </c>
      <c r="F501" s="13"/>
      <c r="G501" s="12"/>
      <c r="H501" s="16"/>
      <c r="I501" s="16"/>
      <c r="J501" s="18" t="str">
        <f t="shared" si="15"/>
        <v/>
      </c>
    </row>
    <row r="502" spans="2:10" x14ac:dyDescent="0.2">
      <c r="B502" s="10"/>
      <c r="C502" s="15"/>
      <c r="D502" s="10"/>
      <c r="E502" s="24" t="str">
        <f t="shared" si="14"/>
        <v/>
      </c>
      <c r="F502" s="13"/>
      <c r="G502" s="12"/>
      <c r="H502" s="16"/>
      <c r="I502" s="16"/>
      <c r="J502" s="18" t="str">
        <f t="shared" si="15"/>
        <v/>
      </c>
    </row>
    <row r="503" spans="2:10" x14ac:dyDescent="0.2">
      <c r="B503" s="10"/>
      <c r="C503" s="15"/>
      <c r="D503" s="10"/>
      <c r="E503" s="24" t="str">
        <f t="shared" si="14"/>
        <v/>
      </c>
      <c r="F503" s="13"/>
      <c r="G503" s="12"/>
      <c r="H503" s="16"/>
      <c r="I503" s="16"/>
      <c r="J503" s="18" t="str">
        <f t="shared" si="15"/>
        <v/>
      </c>
    </row>
    <row r="504" spans="2:10" x14ac:dyDescent="0.2">
      <c r="B504" s="10"/>
      <c r="C504" s="15"/>
      <c r="D504" s="10"/>
      <c r="E504" s="24" t="str">
        <f t="shared" si="14"/>
        <v/>
      </c>
      <c r="F504" s="13"/>
      <c r="G504" s="12"/>
      <c r="H504" s="16"/>
      <c r="I504" s="16"/>
      <c r="J504" s="18" t="str">
        <f t="shared" si="15"/>
        <v/>
      </c>
    </row>
    <row r="505" spans="2:10" x14ac:dyDescent="0.2">
      <c r="B505" s="10"/>
      <c r="C505" s="15"/>
      <c r="D505" s="10"/>
      <c r="E505" s="24" t="str">
        <f t="shared" si="14"/>
        <v/>
      </c>
      <c r="F505" s="13"/>
      <c r="G505" s="12"/>
      <c r="H505" s="16"/>
      <c r="I505" s="16"/>
      <c r="J505" s="18" t="str">
        <f t="shared" si="15"/>
        <v/>
      </c>
    </row>
    <row r="506" spans="2:10" x14ac:dyDescent="0.2">
      <c r="B506" s="10"/>
      <c r="C506" s="15"/>
      <c r="D506" s="10"/>
      <c r="E506" s="24" t="str">
        <f t="shared" si="14"/>
        <v/>
      </c>
      <c r="F506" s="13"/>
      <c r="G506" s="12"/>
      <c r="H506" s="16"/>
      <c r="I506" s="16"/>
      <c r="J506" s="18" t="str">
        <f t="shared" si="15"/>
        <v/>
      </c>
    </row>
    <row r="507" spans="2:10" x14ac:dyDescent="0.2">
      <c r="B507" s="10"/>
      <c r="C507" s="15"/>
      <c r="D507" s="10"/>
      <c r="E507" s="24" t="str">
        <f t="shared" si="14"/>
        <v/>
      </c>
      <c r="F507" s="13"/>
      <c r="G507" s="12"/>
      <c r="H507" s="16"/>
      <c r="I507" s="16"/>
      <c r="J507" s="18" t="str">
        <f t="shared" si="15"/>
        <v/>
      </c>
    </row>
    <row r="508" spans="2:10" x14ac:dyDescent="0.2">
      <c r="B508" s="10"/>
      <c r="C508" s="15"/>
      <c r="D508" s="10"/>
      <c r="E508" s="24" t="str">
        <f t="shared" si="14"/>
        <v/>
      </c>
      <c r="F508" s="13"/>
      <c r="G508" s="12"/>
      <c r="H508" s="16"/>
      <c r="I508" s="16"/>
      <c r="J508" s="18" t="str">
        <f t="shared" si="15"/>
        <v/>
      </c>
    </row>
    <row r="509" spans="2:10" x14ac:dyDescent="0.2">
      <c r="B509" s="10"/>
      <c r="C509" s="15"/>
      <c r="D509" s="10"/>
      <c r="E509" s="24" t="str">
        <f t="shared" si="14"/>
        <v/>
      </c>
      <c r="F509" s="13"/>
      <c r="G509" s="12"/>
      <c r="H509" s="16"/>
      <c r="I509" s="16"/>
      <c r="J509" s="18" t="str">
        <f t="shared" si="15"/>
        <v/>
      </c>
    </row>
    <row r="510" spans="2:10" x14ac:dyDescent="0.2">
      <c r="B510" s="10"/>
      <c r="C510" s="15"/>
      <c r="D510" s="10"/>
      <c r="E510" s="24" t="str">
        <f t="shared" si="14"/>
        <v/>
      </c>
      <c r="F510" s="13"/>
      <c r="G510" s="12"/>
      <c r="H510" s="16"/>
      <c r="I510" s="16"/>
      <c r="J510" s="18" t="str">
        <f t="shared" si="15"/>
        <v/>
      </c>
    </row>
    <row r="511" spans="2:10" x14ac:dyDescent="0.2">
      <c r="B511" s="10"/>
      <c r="C511" s="15"/>
      <c r="D511" s="10"/>
      <c r="E511" s="24" t="str">
        <f t="shared" si="14"/>
        <v/>
      </c>
      <c r="F511" s="13"/>
      <c r="G511" s="12"/>
      <c r="H511" s="16"/>
      <c r="I511" s="16"/>
      <c r="J511" s="18" t="str">
        <f t="shared" si="15"/>
        <v/>
      </c>
    </row>
    <row r="512" spans="2:10" x14ac:dyDescent="0.2">
      <c r="B512" s="10"/>
      <c r="C512" s="15"/>
      <c r="D512" s="10"/>
      <c r="E512" s="24" t="str">
        <f t="shared" si="14"/>
        <v/>
      </c>
      <c r="F512" s="13"/>
      <c r="G512" s="12"/>
      <c r="H512" s="16"/>
      <c r="I512" s="16"/>
      <c r="J512" s="18" t="str">
        <f t="shared" si="15"/>
        <v/>
      </c>
    </row>
    <row r="513" spans="2:10" x14ac:dyDescent="0.2">
      <c r="B513" s="10"/>
      <c r="C513" s="15"/>
      <c r="D513" s="10"/>
      <c r="E513" s="24" t="str">
        <f t="shared" si="14"/>
        <v/>
      </c>
      <c r="F513" s="13"/>
      <c r="G513" s="12"/>
      <c r="H513" s="16"/>
      <c r="I513" s="16"/>
      <c r="J513" s="18" t="str">
        <f t="shared" si="15"/>
        <v/>
      </c>
    </row>
    <row r="514" spans="2:10" x14ac:dyDescent="0.2">
      <c r="B514" s="10"/>
      <c r="C514" s="15"/>
      <c r="D514" s="10"/>
      <c r="E514" s="24" t="str">
        <f t="shared" si="14"/>
        <v/>
      </c>
      <c r="F514" s="13"/>
      <c r="G514" s="12"/>
      <c r="H514" s="16"/>
      <c r="I514" s="16"/>
      <c r="J514" s="18" t="str">
        <f t="shared" si="15"/>
        <v/>
      </c>
    </row>
    <row r="515" spans="2:10" x14ac:dyDescent="0.2">
      <c r="B515" s="10"/>
      <c r="C515" s="15"/>
      <c r="D515" s="10"/>
      <c r="E515" s="24" t="str">
        <f t="shared" si="14"/>
        <v/>
      </c>
      <c r="F515" s="13"/>
      <c r="G515" s="12"/>
      <c r="H515" s="16"/>
      <c r="I515" s="16"/>
      <c r="J515" s="18" t="str">
        <f t="shared" si="15"/>
        <v/>
      </c>
    </row>
    <row r="516" spans="2:10" x14ac:dyDescent="0.2">
      <c r="B516" s="10"/>
      <c r="C516" s="15"/>
      <c r="D516" s="10"/>
      <c r="E516" s="24" t="str">
        <f t="shared" si="14"/>
        <v/>
      </c>
      <c r="F516" s="13"/>
      <c r="G516" s="12"/>
      <c r="H516" s="16"/>
      <c r="I516" s="16"/>
      <c r="J516" s="18" t="str">
        <f t="shared" si="15"/>
        <v/>
      </c>
    </row>
    <row r="517" spans="2:10" x14ac:dyDescent="0.2">
      <c r="B517" s="10"/>
      <c r="C517" s="15"/>
      <c r="D517" s="10"/>
      <c r="E517" s="24" t="str">
        <f t="shared" ref="E517:E580" si="16">IF(D517="","",IFERROR(INDEX(AnNume,MATCH(D517,AnMarca,0)),"Marcă inexistentă"))</f>
        <v/>
      </c>
      <c r="F517" s="13"/>
      <c r="G517" s="12"/>
      <c r="H517" s="16"/>
      <c r="I517" s="16"/>
      <c r="J517" s="18" t="str">
        <f t="shared" ref="J517:J580" si="17">IF(B517="","",TRIM(IF(COUNTIF($B$5:$B$1004,B517)&gt;1,"Număr dublat. ","")&amp;IF(E517="Marcă inexistentă","Salariatul nu există în foaia Angajați. ",IF(AND(ISNUMBER(C517),C517&lt;INDEX(AnAng,MATCH(D517,AnMarca,0))),"Data adeverinței este înaintea angajării. ","")&amp;IF(AND(ISNUMBER(INDEX(AnInc,MATCH(D517,AnMarca,0))),OR(F517="Adeverință de salariat",F517="Adeverință pentru medicul de familie")),"Contractul a încetat: folosește adeverința de vechime. ",""))&amp;IF(F517="","Alege tipul adeverinței. ","")&amp;IF(G517="","Completează scopul. ","")&amp;IF(AND(F517="Adeverință de venit",N(H517)=0),"Alege pentru câte luni se trec veniturile. ","")&amp;IF(AND(F517="Adeverință de venit",N(H517)&gt;0,E517&lt;&gt;"Marcă inexistentă"),IF((H517-COUNTIFS(VeMarca,D517,VeLuna,"&gt;="&amp;EDATE(DATE(YEAR(C517),MONTH(C517),1),-H517),VeLuna,"&lt;"&amp;DATE(YEAR(C517),MONTH(C517),1)))&gt;0,"Lipsesc veniturile pentru "&amp;(H517-COUNTIFS(VeMarca,D517,VeLuna,"&gt;="&amp;EDATE(DATE(YEAR(C517),MONTH(C517),1),-H517),VeLuna,"&lt;"&amp;DATE(YEAR(C517),MONTH(C517),1)))&amp;" din ultimele "&amp;H517&amp;" luni. ",""),"")))</f>
        <v/>
      </c>
    </row>
    <row r="518" spans="2:10" x14ac:dyDescent="0.2">
      <c r="B518" s="10"/>
      <c r="C518" s="15"/>
      <c r="D518" s="10"/>
      <c r="E518" s="24" t="str">
        <f t="shared" si="16"/>
        <v/>
      </c>
      <c r="F518" s="13"/>
      <c r="G518" s="12"/>
      <c r="H518" s="16"/>
      <c r="I518" s="16"/>
      <c r="J518" s="18" t="str">
        <f t="shared" si="17"/>
        <v/>
      </c>
    </row>
    <row r="519" spans="2:10" x14ac:dyDescent="0.2">
      <c r="B519" s="10"/>
      <c r="C519" s="15"/>
      <c r="D519" s="10"/>
      <c r="E519" s="24" t="str">
        <f t="shared" si="16"/>
        <v/>
      </c>
      <c r="F519" s="13"/>
      <c r="G519" s="12"/>
      <c r="H519" s="16"/>
      <c r="I519" s="16"/>
      <c r="J519" s="18" t="str">
        <f t="shared" si="17"/>
        <v/>
      </c>
    </row>
    <row r="520" spans="2:10" x14ac:dyDescent="0.2">
      <c r="B520" s="10"/>
      <c r="C520" s="15"/>
      <c r="D520" s="10"/>
      <c r="E520" s="24" t="str">
        <f t="shared" si="16"/>
        <v/>
      </c>
      <c r="F520" s="13"/>
      <c r="G520" s="12"/>
      <c r="H520" s="16"/>
      <c r="I520" s="16"/>
      <c r="J520" s="18" t="str">
        <f t="shared" si="17"/>
        <v/>
      </c>
    </row>
    <row r="521" spans="2:10" x14ac:dyDescent="0.2">
      <c r="B521" s="10"/>
      <c r="C521" s="15"/>
      <c r="D521" s="10"/>
      <c r="E521" s="24" t="str">
        <f t="shared" si="16"/>
        <v/>
      </c>
      <c r="F521" s="13"/>
      <c r="G521" s="12"/>
      <c r="H521" s="16"/>
      <c r="I521" s="16"/>
      <c r="J521" s="18" t="str">
        <f t="shared" si="17"/>
        <v/>
      </c>
    </row>
    <row r="522" spans="2:10" x14ac:dyDescent="0.2">
      <c r="B522" s="10"/>
      <c r="C522" s="15"/>
      <c r="D522" s="10"/>
      <c r="E522" s="24" t="str">
        <f t="shared" si="16"/>
        <v/>
      </c>
      <c r="F522" s="13"/>
      <c r="G522" s="12"/>
      <c r="H522" s="16"/>
      <c r="I522" s="16"/>
      <c r="J522" s="18" t="str">
        <f t="shared" si="17"/>
        <v/>
      </c>
    </row>
    <row r="523" spans="2:10" x14ac:dyDescent="0.2">
      <c r="B523" s="10"/>
      <c r="C523" s="15"/>
      <c r="D523" s="10"/>
      <c r="E523" s="24" t="str">
        <f t="shared" si="16"/>
        <v/>
      </c>
      <c r="F523" s="13"/>
      <c r="G523" s="12"/>
      <c r="H523" s="16"/>
      <c r="I523" s="16"/>
      <c r="J523" s="18" t="str">
        <f t="shared" si="17"/>
        <v/>
      </c>
    </row>
    <row r="524" spans="2:10" x14ac:dyDescent="0.2">
      <c r="B524" s="10"/>
      <c r="C524" s="15"/>
      <c r="D524" s="10"/>
      <c r="E524" s="24" t="str">
        <f t="shared" si="16"/>
        <v/>
      </c>
      <c r="F524" s="13"/>
      <c r="G524" s="12"/>
      <c r="H524" s="16"/>
      <c r="I524" s="16"/>
      <c r="J524" s="18" t="str">
        <f t="shared" si="17"/>
        <v/>
      </c>
    </row>
    <row r="525" spans="2:10" x14ac:dyDescent="0.2">
      <c r="B525" s="10"/>
      <c r="C525" s="15"/>
      <c r="D525" s="10"/>
      <c r="E525" s="24" t="str">
        <f t="shared" si="16"/>
        <v/>
      </c>
      <c r="F525" s="13"/>
      <c r="G525" s="12"/>
      <c r="H525" s="16"/>
      <c r="I525" s="16"/>
      <c r="J525" s="18" t="str">
        <f t="shared" si="17"/>
        <v/>
      </c>
    </row>
    <row r="526" spans="2:10" x14ac:dyDescent="0.2">
      <c r="B526" s="10"/>
      <c r="C526" s="15"/>
      <c r="D526" s="10"/>
      <c r="E526" s="24" t="str">
        <f t="shared" si="16"/>
        <v/>
      </c>
      <c r="F526" s="13"/>
      <c r="G526" s="12"/>
      <c r="H526" s="16"/>
      <c r="I526" s="16"/>
      <c r="J526" s="18" t="str">
        <f t="shared" si="17"/>
        <v/>
      </c>
    </row>
    <row r="527" spans="2:10" x14ac:dyDescent="0.2">
      <c r="B527" s="10"/>
      <c r="C527" s="15"/>
      <c r="D527" s="10"/>
      <c r="E527" s="24" t="str">
        <f t="shared" si="16"/>
        <v/>
      </c>
      <c r="F527" s="13"/>
      <c r="G527" s="12"/>
      <c r="H527" s="16"/>
      <c r="I527" s="16"/>
      <c r="J527" s="18" t="str">
        <f t="shared" si="17"/>
        <v/>
      </c>
    </row>
    <row r="528" spans="2:10" x14ac:dyDescent="0.2">
      <c r="B528" s="10"/>
      <c r="C528" s="15"/>
      <c r="D528" s="10"/>
      <c r="E528" s="24" t="str">
        <f t="shared" si="16"/>
        <v/>
      </c>
      <c r="F528" s="13"/>
      <c r="G528" s="12"/>
      <c r="H528" s="16"/>
      <c r="I528" s="16"/>
      <c r="J528" s="18" t="str">
        <f t="shared" si="17"/>
        <v/>
      </c>
    </row>
    <row r="529" spans="2:10" x14ac:dyDescent="0.2">
      <c r="B529" s="10"/>
      <c r="C529" s="15"/>
      <c r="D529" s="10"/>
      <c r="E529" s="24" t="str">
        <f t="shared" si="16"/>
        <v/>
      </c>
      <c r="F529" s="13"/>
      <c r="G529" s="12"/>
      <c r="H529" s="16"/>
      <c r="I529" s="16"/>
      <c r="J529" s="18" t="str">
        <f t="shared" si="17"/>
        <v/>
      </c>
    </row>
    <row r="530" spans="2:10" x14ac:dyDescent="0.2">
      <c r="B530" s="10"/>
      <c r="C530" s="15"/>
      <c r="D530" s="10"/>
      <c r="E530" s="24" t="str">
        <f t="shared" si="16"/>
        <v/>
      </c>
      <c r="F530" s="13"/>
      <c r="G530" s="12"/>
      <c r="H530" s="16"/>
      <c r="I530" s="16"/>
      <c r="J530" s="18" t="str">
        <f t="shared" si="17"/>
        <v/>
      </c>
    </row>
    <row r="531" spans="2:10" x14ac:dyDescent="0.2">
      <c r="B531" s="10"/>
      <c r="C531" s="15"/>
      <c r="D531" s="10"/>
      <c r="E531" s="24" t="str">
        <f t="shared" si="16"/>
        <v/>
      </c>
      <c r="F531" s="13"/>
      <c r="G531" s="12"/>
      <c r="H531" s="16"/>
      <c r="I531" s="16"/>
      <c r="J531" s="18" t="str">
        <f t="shared" si="17"/>
        <v/>
      </c>
    </row>
    <row r="532" spans="2:10" x14ac:dyDescent="0.2">
      <c r="B532" s="10"/>
      <c r="C532" s="15"/>
      <c r="D532" s="10"/>
      <c r="E532" s="24" t="str">
        <f t="shared" si="16"/>
        <v/>
      </c>
      <c r="F532" s="13"/>
      <c r="G532" s="12"/>
      <c r="H532" s="16"/>
      <c r="I532" s="16"/>
      <c r="J532" s="18" t="str">
        <f t="shared" si="17"/>
        <v/>
      </c>
    </row>
    <row r="533" spans="2:10" x14ac:dyDescent="0.2">
      <c r="B533" s="10"/>
      <c r="C533" s="15"/>
      <c r="D533" s="10"/>
      <c r="E533" s="24" t="str">
        <f t="shared" si="16"/>
        <v/>
      </c>
      <c r="F533" s="13"/>
      <c r="G533" s="12"/>
      <c r="H533" s="16"/>
      <c r="I533" s="16"/>
      <c r="J533" s="18" t="str">
        <f t="shared" si="17"/>
        <v/>
      </c>
    </row>
    <row r="534" spans="2:10" x14ac:dyDescent="0.2">
      <c r="B534" s="10"/>
      <c r="C534" s="15"/>
      <c r="D534" s="10"/>
      <c r="E534" s="24" t="str">
        <f t="shared" si="16"/>
        <v/>
      </c>
      <c r="F534" s="13"/>
      <c r="G534" s="12"/>
      <c r="H534" s="16"/>
      <c r="I534" s="16"/>
      <c r="J534" s="18" t="str">
        <f t="shared" si="17"/>
        <v/>
      </c>
    </row>
    <row r="535" spans="2:10" x14ac:dyDescent="0.2">
      <c r="B535" s="10"/>
      <c r="C535" s="15"/>
      <c r="D535" s="10"/>
      <c r="E535" s="24" t="str">
        <f t="shared" si="16"/>
        <v/>
      </c>
      <c r="F535" s="13"/>
      <c r="G535" s="12"/>
      <c r="H535" s="16"/>
      <c r="I535" s="16"/>
      <c r="J535" s="18" t="str">
        <f t="shared" si="17"/>
        <v/>
      </c>
    </row>
    <row r="536" spans="2:10" x14ac:dyDescent="0.2">
      <c r="B536" s="10"/>
      <c r="C536" s="15"/>
      <c r="D536" s="10"/>
      <c r="E536" s="24" t="str">
        <f t="shared" si="16"/>
        <v/>
      </c>
      <c r="F536" s="13"/>
      <c r="G536" s="12"/>
      <c r="H536" s="16"/>
      <c r="I536" s="16"/>
      <c r="J536" s="18" t="str">
        <f t="shared" si="17"/>
        <v/>
      </c>
    </row>
    <row r="537" spans="2:10" x14ac:dyDescent="0.2">
      <c r="B537" s="10"/>
      <c r="C537" s="15"/>
      <c r="D537" s="10"/>
      <c r="E537" s="24" t="str">
        <f t="shared" si="16"/>
        <v/>
      </c>
      <c r="F537" s="13"/>
      <c r="G537" s="12"/>
      <c r="H537" s="16"/>
      <c r="I537" s="16"/>
      <c r="J537" s="18" t="str">
        <f t="shared" si="17"/>
        <v/>
      </c>
    </row>
    <row r="538" spans="2:10" x14ac:dyDescent="0.2">
      <c r="B538" s="10"/>
      <c r="C538" s="15"/>
      <c r="D538" s="10"/>
      <c r="E538" s="24" t="str">
        <f t="shared" si="16"/>
        <v/>
      </c>
      <c r="F538" s="13"/>
      <c r="G538" s="12"/>
      <c r="H538" s="16"/>
      <c r="I538" s="16"/>
      <c r="J538" s="18" t="str">
        <f t="shared" si="17"/>
        <v/>
      </c>
    </row>
    <row r="539" spans="2:10" x14ac:dyDescent="0.2">
      <c r="B539" s="10"/>
      <c r="C539" s="15"/>
      <c r="D539" s="10"/>
      <c r="E539" s="24" t="str">
        <f t="shared" si="16"/>
        <v/>
      </c>
      <c r="F539" s="13"/>
      <c r="G539" s="12"/>
      <c r="H539" s="16"/>
      <c r="I539" s="16"/>
      <c r="J539" s="18" t="str">
        <f t="shared" si="17"/>
        <v/>
      </c>
    </row>
    <row r="540" spans="2:10" x14ac:dyDescent="0.2">
      <c r="B540" s="10"/>
      <c r="C540" s="15"/>
      <c r="D540" s="10"/>
      <c r="E540" s="24" t="str">
        <f t="shared" si="16"/>
        <v/>
      </c>
      <c r="F540" s="13"/>
      <c r="G540" s="12"/>
      <c r="H540" s="16"/>
      <c r="I540" s="16"/>
      <c r="J540" s="18" t="str">
        <f t="shared" si="17"/>
        <v/>
      </c>
    </row>
    <row r="541" spans="2:10" x14ac:dyDescent="0.2">
      <c r="B541" s="10"/>
      <c r="C541" s="15"/>
      <c r="D541" s="10"/>
      <c r="E541" s="24" t="str">
        <f t="shared" si="16"/>
        <v/>
      </c>
      <c r="F541" s="13"/>
      <c r="G541" s="12"/>
      <c r="H541" s="16"/>
      <c r="I541" s="16"/>
      <c r="J541" s="18" t="str">
        <f t="shared" si="17"/>
        <v/>
      </c>
    </row>
    <row r="542" spans="2:10" x14ac:dyDescent="0.2">
      <c r="B542" s="10"/>
      <c r="C542" s="15"/>
      <c r="D542" s="10"/>
      <c r="E542" s="24" t="str">
        <f t="shared" si="16"/>
        <v/>
      </c>
      <c r="F542" s="13"/>
      <c r="G542" s="12"/>
      <c r="H542" s="16"/>
      <c r="I542" s="16"/>
      <c r="J542" s="18" t="str">
        <f t="shared" si="17"/>
        <v/>
      </c>
    </row>
    <row r="543" spans="2:10" x14ac:dyDescent="0.2">
      <c r="B543" s="10"/>
      <c r="C543" s="15"/>
      <c r="D543" s="10"/>
      <c r="E543" s="24" t="str">
        <f t="shared" si="16"/>
        <v/>
      </c>
      <c r="F543" s="13"/>
      <c r="G543" s="12"/>
      <c r="H543" s="16"/>
      <c r="I543" s="16"/>
      <c r="J543" s="18" t="str">
        <f t="shared" si="17"/>
        <v/>
      </c>
    </row>
    <row r="544" spans="2:10" x14ac:dyDescent="0.2">
      <c r="B544" s="10"/>
      <c r="C544" s="15"/>
      <c r="D544" s="10"/>
      <c r="E544" s="24" t="str">
        <f t="shared" si="16"/>
        <v/>
      </c>
      <c r="F544" s="13"/>
      <c r="G544" s="12"/>
      <c r="H544" s="16"/>
      <c r="I544" s="16"/>
      <c r="J544" s="18" t="str">
        <f t="shared" si="17"/>
        <v/>
      </c>
    </row>
    <row r="545" spans="2:10" x14ac:dyDescent="0.2">
      <c r="B545" s="10"/>
      <c r="C545" s="15"/>
      <c r="D545" s="10"/>
      <c r="E545" s="24" t="str">
        <f t="shared" si="16"/>
        <v/>
      </c>
      <c r="F545" s="13"/>
      <c r="G545" s="12"/>
      <c r="H545" s="16"/>
      <c r="I545" s="16"/>
      <c r="J545" s="18" t="str">
        <f t="shared" si="17"/>
        <v/>
      </c>
    </row>
    <row r="546" spans="2:10" x14ac:dyDescent="0.2">
      <c r="B546" s="10"/>
      <c r="C546" s="15"/>
      <c r="D546" s="10"/>
      <c r="E546" s="24" t="str">
        <f t="shared" si="16"/>
        <v/>
      </c>
      <c r="F546" s="13"/>
      <c r="G546" s="12"/>
      <c r="H546" s="16"/>
      <c r="I546" s="16"/>
      <c r="J546" s="18" t="str">
        <f t="shared" si="17"/>
        <v/>
      </c>
    </row>
    <row r="547" spans="2:10" x14ac:dyDescent="0.2">
      <c r="B547" s="10"/>
      <c r="C547" s="15"/>
      <c r="D547" s="10"/>
      <c r="E547" s="24" t="str">
        <f t="shared" si="16"/>
        <v/>
      </c>
      <c r="F547" s="13"/>
      <c r="G547" s="12"/>
      <c r="H547" s="16"/>
      <c r="I547" s="16"/>
      <c r="J547" s="18" t="str">
        <f t="shared" si="17"/>
        <v/>
      </c>
    </row>
    <row r="548" spans="2:10" x14ac:dyDescent="0.2">
      <c r="B548" s="10"/>
      <c r="C548" s="15"/>
      <c r="D548" s="10"/>
      <c r="E548" s="24" t="str">
        <f t="shared" si="16"/>
        <v/>
      </c>
      <c r="F548" s="13"/>
      <c r="G548" s="12"/>
      <c r="H548" s="16"/>
      <c r="I548" s="16"/>
      <c r="J548" s="18" t="str">
        <f t="shared" si="17"/>
        <v/>
      </c>
    </row>
    <row r="549" spans="2:10" x14ac:dyDescent="0.2">
      <c r="B549" s="10"/>
      <c r="C549" s="15"/>
      <c r="D549" s="10"/>
      <c r="E549" s="24" t="str">
        <f t="shared" si="16"/>
        <v/>
      </c>
      <c r="F549" s="13"/>
      <c r="G549" s="12"/>
      <c r="H549" s="16"/>
      <c r="I549" s="16"/>
      <c r="J549" s="18" t="str">
        <f t="shared" si="17"/>
        <v/>
      </c>
    </row>
    <row r="550" spans="2:10" x14ac:dyDescent="0.2">
      <c r="B550" s="10"/>
      <c r="C550" s="15"/>
      <c r="D550" s="10"/>
      <c r="E550" s="24" t="str">
        <f t="shared" si="16"/>
        <v/>
      </c>
      <c r="F550" s="13"/>
      <c r="G550" s="12"/>
      <c r="H550" s="16"/>
      <c r="I550" s="16"/>
      <c r="J550" s="18" t="str">
        <f t="shared" si="17"/>
        <v/>
      </c>
    </row>
    <row r="551" spans="2:10" x14ac:dyDescent="0.2">
      <c r="B551" s="10"/>
      <c r="C551" s="15"/>
      <c r="D551" s="10"/>
      <c r="E551" s="24" t="str">
        <f t="shared" si="16"/>
        <v/>
      </c>
      <c r="F551" s="13"/>
      <c r="G551" s="12"/>
      <c r="H551" s="16"/>
      <c r="I551" s="16"/>
      <c r="J551" s="18" t="str">
        <f t="shared" si="17"/>
        <v/>
      </c>
    </row>
    <row r="552" spans="2:10" x14ac:dyDescent="0.2">
      <c r="B552" s="10"/>
      <c r="C552" s="15"/>
      <c r="D552" s="10"/>
      <c r="E552" s="24" t="str">
        <f t="shared" si="16"/>
        <v/>
      </c>
      <c r="F552" s="13"/>
      <c r="G552" s="12"/>
      <c r="H552" s="16"/>
      <c r="I552" s="16"/>
      <c r="J552" s="18" t="str">
        <f t="shared" si="17"/>
        <v/>
      </c>
    </row>
    <row r="553" spans="2:10" x14ac:dyDescent="0.2">
      <c r="B553" s="10"/>
      <c r="C553" s="15"/>
      <c r="D553" s="10"/>
      <c r="E553" s="24" t="str">
        <f t="shared" si="16"/>
        <v/>
      </c>
      <c r="F553" s="13"/>
      <c r="G553" s="12"/>
      <c r="H553" s="16"/>
      <c r="I553" s="16"/>
      <c r="J553" s="18" t="str">
        <f t="shared" si="17"/>
        <v/>
      </c>
    </row>
    <row r="554" spans="2:10" x14ac:dyDescent="0.2">
      <c r="B554" s="10"/>
      <c r="C554" s="15"/>
      <c r="D554" s="10"/>
      <c r="E554" s="24" t="str">
        <f t="shared" si="16"/>
        <v/>
      </c>
      <c r="F554" s="13"/>
      <c r="G554" s="12"/>
      <c r="H554" s="16"/>
      <c r="I554" s="16"/>
      <c r="J554" s="18" t="str">
        <f t="shared" si="17"/>
        <v/>
      </c>
    </row>
    <row r="555" spans="2:10" x14ac:dyDescent="0.2">
      <c r="B555" s="10"/>
      <c r="C555" s="15"/>
      <c r="D555" s="10"/>
      <c r="E555" s="24" t="str">
        <f t="shared" si="16"/>
        <v/>
      </c>
      <c r="F555" s="13"/>
      <c r="G555" s="12"/>
      <c r="H555" s="16"/>
      <c r="I555" s="16"/>
      <c r="J555" s="18" t="str">
        <f t="shared" si="17"/>
        <v/>
      </c>
    </row>
    <row r="556" spans="2:10" x14ac:dyDescent="0.2">
      <c r="B556" s="10"/>
      <c r="C556" s="15"/>
      <c r="D556" s="10"/>
      <c r="E556" s="24" t="str">
        <f t="shared" si="16"/>
        <v/>
      </c>
      <c r="F556" s="13"/>
      <c r="G556" s="12"/>
      <c r="H556" s="16"/>
      <c r="I556" s="16"/>
      <c r="J556" s="18" t="str">
        <f t="shared" si="17"/>
        <v/>
      </c>
    </row>
    <row r="557" spans="2:10" x14ac:dyDescent="0.2">
      <c r="B557" s="10"/>
      <c r="C557" s="15"/>
      <c r="D557" s="10"/>
      <c r="E557" s="24" t="str">
        <f t="shared" si="16"/>
        <v/>
      </c>
      <c r="F557" s="13"/>
      <c r="G557" s="12"/>
      <c r="H557" s="16"/>
      <c r="I557" s="16"/>
      <c r="J557" s="18" t="str">
        <f t="shared" si="17"/>
        <v/>
      </c>
    </row>
    <row r="558" spans="2:10" x14ac:dyDescent="0.2">
      <c r="B558" s="10"/>
      <c r="C558" s="15"/>
      <c r="D558" s="10"/>
      <c r="E558" s="24" t="str">
        <f t="shared" si="16"/>
        <v/>
      </c>
      <c r="F558" s="13"/>
      <c r="G558" s="12"/>
      <c r="H558" s="16"/>
      <c r="I558" s="16"/>
      <c r="J558" s="18" t="str">
        <f t="shared" si="17"/>
        <v/>
      </c>
    </row>
    <row r="559" spans="2:10" x14ac:dyDescent="0.2">
      <c r="B559" s="10"/>
      <c r="C559" s="15"/>
      <c r="D559" s="10"/>
      <c r="E559" s="24" t="str">
        <f t="shared" si="16"/>
        <v/>
      </c>
      <c r="F559" s="13"/>
      <c r="G559" s="12"/>
      <c r="H559" s="16"/>
      <c r="I559" s="16"/>
      <c r="J559" s="18" t="str">
        <f t="shared" si="17"/>
        <v/>
      </c>
    </row>
    <row r="560" spans="2:10" x14ac:dyDescent="0.2">
      <c r="B560" s="10"/>
      <c r="C560" s="15"/>
      <c r="D560" s="10"/>
      <c r="E560" s="24" t="str">
        <f t="shared" si="16"/>
        <v/>
      </c>
      <c r="F560" s="13"/>
      <c r="G560" s="12"/>
      <c r="H560" s="16"/>
      <c r="I560" s="16"/>
      <c r="J560" s="18" t="str">
        <f t="shared" si="17"/>
        <v/>
      </c>
    </row>
    <row r="561" spans="2:10" x14ac:dyDescent="0.2">
      <c r="B561" s="10"/>
      <c r="C561" s="15"/>
      <c r="D561" s="10"/>
      <c r="E561" s="24" t="str">
        <f t="shared" si="16"/>
        <v/>
      </c>
      <c r="F561" s="13"/>
      <c r="G561" s="12"/>
      <c r="H561" s="16"/>
      <c r="I561" s="16"/>
      <c r="J561" s="18" t="str">
        <f t="shared" si="17"/>
        <v/>
      </c>
    </row>
    <row r="562" spans="2:10" x14ac:dyDescent="0.2">
      <c r="B562" s="10"/>
      <c r="C562" s="15"/>
      <c r="D562" s="10"/>
      <c r="E562" s="24" t="str">
        <f t="shared" si="16"/>
        <v/>
      </c>
      <c r="F562" s="13"/>
      <c r="G562" s="12"/>
      <c r="H562" s="16"/>
      <c r="I562" s="16"/>
      <c r="J562" s="18" t="str">
        <f t="shared" si="17"/>
        <v/>
      </c>
    </row>
    <row r="563" spans="2:10" x14ac:dyDescent="0.2">
      <c r="B563" s="10"/>
      <c r="C563" s="15"/>
      <c r="D563" s="10"/>
      <c r="E563" s="24" t="str">
        <f t="shared" si="16"/>
        <v/>
      </c>
      <c r="F563" s="13"/>
      <c r="G563" s="12"/>
      <c r="H563" s="16"/>
      <c r="I563" s="16"/>
      <c r="J563" s="18" t="str">
        <f t="shared" si="17"/>
        <v/>
      </c>
    </row>
    <row r="564" spans="2:10" x14ac:dyDescent="0.2">
      <c r="B564" s="10"/>
      <c r="C564" s="15"/>
      <c r="D564" s="10"/>
      <c r="E564" s="24" t="str">
        <f t="shared" si="16"/>
        <v/>
      </c>
      <c r="F564" s="13"/>
      <c r="G564" s="12"/>
      <c r="H564" s="16"/>
      <c r="I564" s="16"/>
      <c r="J564" s="18" t="str">
        <f t="shared" si="17"/>
        <v/>
      </c>
    </row>
    <row r="565" spans="2:10" x14ac:dyDescent="0.2">
      <c r="B565" s="10"/>
      <c r="C565" s="15"/>
      <c r="D565" s="10"/>
      <c r="E565" s="24" t="str">
        <f t="shared" si="16"/>
        <v/>
      </c>
      <c r="F565" s="13"/>
      <c r="G565" s="12"/>
      <c r="H565" s="16"/>
      <c r="I565" s="16"/>
      <c r="J565" s="18" t="str">
        <f t="shared" si="17"/>
        <v/>
      </c>
    </row>
    <row r="566" spans="2:10" x14ac:dyDescent="0.2">
      <c r="B566" s="10"/>
      <c r="C566" s="15"/>
      <c r="D566" s="10"/>
      <c r="E566" s="24" t="str">
        <f t="shared" si="16"/>
        <v/>
      </c>
      <c r="F566" s="13"/>
      <c r="G566" s="12"/>
      <c r="H566" s="16"/>
      <c r="I566" s="16"/>
      <c r="J566" s="18" t="str">
        <f t="shared" si="17"/>
        <v/>
      </c>
    </row>
    <row r="567" spans="2:10" x14ac:dyDescent="0.2">
      <c r="B567" s="10"/>
      <c r="C567" s="15"/>
      <c r="D567" s="10"/>
      <c r="E567" s="24" t="str">
        <f t="shared" si="16"/>
        <v/>
      </c>
      <c r="F567" s="13"/>
      <c r="G567" s="12"/>
      <c r="H567" s="16"/>
      <c r="I567" s="16"/>
      <c r="J567" s="18" t="str">
        <f t="shared" si="17"/>
        <v/>
      </c>
    </row>
    <row r="568" spans="2:10" x14ac:dyDescent="0.2">
      <c r="B568" s="10"/>
      <c r="C568" s="15"/>
      <c r="D568" s="10"/>
      <c r="E568" s="24" t="str">
        <f t="shared" si="16"/>
        <v/>
      </c>
      <c r="F568" s="13"/>
      <c r="G568" s="12"/>
      <c r="H568" s="16"/>
      <c r="I568" s="16"/>
      <c r="J568" s="18" t="str">
        <f t="shared" si="17"/>
        <v/>
      </c>
    </row>
    <row r="569" spans="2:10" x14ac:dyDescent="0.2">
      <c r="B569" s="10"/>
      <c r="C569" s="15"/>
      <c r="D569" s="10"/>
      <c r="E569" s="24" t="str">
        <f t="shared" si="16"/>
        <v/>
      </c>
      <c r="F569" s="13"/>
      <c r="G569" s="12"/>
      <c r="H569" s="16"/>
      <c r="I569" s="16"/>
      <c r="J569" s="18" t="str">
        <f t="shared" si="17"/>
        <v/>
      </c>
    </row>
    <row r="570" spans="2:10" x14ac:dyDescent="0.2">
      <c r="B570" s="10"/>
      <c r="C570" s="15"/>
      <c r="D570" s="10"/>
      <c r="E570" s="24" t="str">
        <f t="shared" si="16"/>
        <v/>
      </c>
      <c r="F570" s="13"/>
      <c r="G570" s="12"/>
      <c r="H570" s="16"/>
      <c r="I570" s="16"/>
      <c r="J570" s="18" t="str">
        <f t="shared" si="17"/>
        <v/>
      </c>
    </row>
    <row r="571" spans="2:10" x14ac:dyDescent="0.2">
      <c r="B571" s="10"/>
      <c r="C571" s="15"/>
      <c r="D571" s="10"/>
      <c r="E571" s="24" t="str">
        <f t="shared" si="16"/>
        <v/>
      </c>
      <c r="F571" s="13"/>
      <c r="G571" s="12"/>
      <c r="H571" s="16"/>
      <c r="I571" s="16"/>
      <c r="J571" s="18" t="str">
        <f t="shared" si="17"/>
        <v/>
      </c>
    </row>
    <row r="572" spans="2:10" x14ac:dyDescent="0.2">
      <c r="B572" s="10"/>
      <c r="C572" s="15"/>
      <c r="D572" s="10"/>
      <c r="E572" s="24" t="str">
        <f t="shared" si="16"/>
        <v/>
      </c>
      <c r="F572" s="13"/>
      <c r="G572" s="12"/>
      <c r="H572" s="16"/>
      <c r="I572" s="16"/>
      <c r="J572" s="18" t="str">
        <f t="shared" si="17"/>
        <v/>
      </c>
    </row>
    <row r="573" spans="2:10" x14ac:dyDescent="0.2">
      <c r="B573" s="10"/>
      <c r="C573" s="15"/>
      <c r="D573" s="10"/>
      <c r="E573" s="24" t="str">
        <f t="shared" si="16"/>
        <v/>
      </c>
      <c r="F573" s="13"/>
      <c r="G573" s="12"/>
      <c r="H573" s="16"/>
      <c r="I573" s="16"/>
      <c r="J573" s="18" t="str">
        <f t="shared" si="17"/>
        <v/>
      </c>
    </row>
    <row r="574" spans="2:10" x14ac:dyDescent="0.2">
      <c r="B574" s="10"/>
      <c r="C574" s="15"/>
      <c r="D574" s="10"/>
      <c r="E574" s="24" t="str">
        <f t="shared" si="16"/>
        <v/>
      </c>
      <c r="F574" s="13"/>
      <c r="G574" s="12"/>
      <c r="H574" s="16"/>
      <c r="I574" s="16"/>
      <c r="J574" s="18" t="str">
        <f t="shared" si="17"/>
        <v/>
      </c>
    </row>
    <row r="575" spans="2:10" x14ac:dyDescent="0.2">
      <c r="B575" s="10"/>
      <c r="C575" s="15"/>
      <c r="D575" s="10"/>
      <c r="E575" s="24" t="str">
        <f t="shared" si="16"/>
        <v/>
      </c>
      <c r="F575" s="13"/>
      <c r="G575" s="12"/>
      <c r="H575" s="16"/>
      <c r="I575" s="16"/>
      <c r="J575" s="18" t="str">
        <f t="shared" si="17"/>
        <v/>
      </c>
    </row>
    <row r="576" spans="2:10" x14ac:dyDescent="0.2">
      <c r="B576" s="10"/>
      <c r="C576" s="15"/>
      <c r="D576" s="10"/>
      <c r="E576" s="24" t="str">
        <f t="shared" si="16"/>
        <v/>
      </c>
      <c r="F576" s="13"/>
      <c r="G576" s="12"/>
      <c r="H576" s="16"/>
      <c r="I576" s="16"/>
      <c r="J576" s="18" t="str">
        <f t="shared" si="17"/>
        <v/>
      </c>
    </row>
    <row r="577" spans="2:10" x14ac:dyDescent="0.2">
      <c r="B577" s="10"/>
      <c r="C577" s="15"/>
      <c r="D577" s="10"/>
      <c r="E577" s="24" t="str">
        <f t="shared" si="16"/>
        <v/>
      </c>
      <c r="F577" s="13"/>
      <c r="G577" s="12"/>
      <c r="H577" s="16"/>
      <c r="I577" s="16"/>
      <c r="J577" s="18" t="str">
        <f t="shared" si="17"/>
        <v/>
      </c>
    </row>
    <row r="578" spans="2:10" x14ac:dyDescent="0.2">
      <c r="B578" s="10"/>
      <c r="C578" s="15"/>
      <c r="D578" s="10"/>
      <c r="E578" s="24" t="str">
        <f t="shared" si="16"/>
        <v/>
      </c>
      <c r="F578" s="13"/>
      <c r="G578" s="12"/>
      <c r="H578" s="16"/>
      <c r="I578" s="16"/>
      <c r="J578" s="18" t="str">
        <f t="shared" si="17"/>
        <v/>
      </c>
    </row>
    <row r="579" spans="2:10" x14ac:dyDescent="0.2">
      <c r="B579" s="10"/>
      <c r="C579" s="15"/>
      <c r="D579" s="10"/>
      <c r="E579" s="24" t="str">
        <f t="shared" si="16"/>
        <v/>
      </c>
      <c r="F579" s="13"/>
      <c r="G579" s="12"/>
      <c r="H579" s="16"/>
      <c r="I579" s="16"/>
      <c r="J579" s="18" t="str">
        <f t="shared" si="17"/>
        <v/>
      </c>
    </row>
    <row r="580" spans="2:10" x14ac:dyDescent="0.2">
      <c r="B580" s="10"/>
      <c r="C580" s="15"/>
      <c r="D580" s="10"/>
      <c r="E580" s="24" t="str">
        <f t="shared" si="16"/>
        <v/>
      </c>
      <c r="F580" s="13"/>
      <c r="G580" s="12"/>
      <c r="H580" s="16"/>
      <c r="I580" s="16"/>
      <c r="J580" s="18" t="str">
        <f t="shared" si="17"/>
        <v/>
      </c>
    </row>
    <row r="581" spans="2:10" x14ac:dyDescent="0.2">
      <c r="B581" s="10"/>
      <c r="C581" s="15"/>
      <c r="D581" s="10"/>
      <c r="E581" s="24" t="str">
        <f t="shared" ref="E581:E644" si="18">IF(D581="","",IFERROR(INDEX(AnNume,MATCH(D581,AnMarca,0)),"Marcă inexistentă"))</f>
        <v/>
      </c>
      <c r="F581" s="13"/>
      <c r="G581" s="12"/>
      <c r="H581" s="16"/>
      <c r="I581" s="16"/>
      <c r="J581" s="18" t="str">
        <f t="shared" ref="J581:J644" si="19">IF(B581="","",TRIM(IF(COUNTIF($B$5:$B$1004,B581)&gt;1,"Număr dublat. ","")&amp;IF(E581="Marcă inexistentă","Salariatul nu există în foaia Angajați. ",IF(AND(ISNUMBER(C581),C581&lt;INDEX(AnAng,MATCH(D581,AnMarca,0))),"Data adeverinței este înaintea angajării. ","")&amp;IF(AND(ISNUMBER(INDEX(AnInc,MATCH(D581,AnMarca,0))),OR(F581="Adeverință de salariat",F581="Adeverință pentru medicul de familie")),"Contractul a încetat: folosește adeverința de vechime. ",""))&amp;IF(F581="","Alege tipul adeverinței. ","")&amp;IF(G581="","Completează scopul. ","")&amp;IF(AND(F581="Adeverință de venit",N(H581)=0),"Alege pentru câte luni se trec veniturile. ","")&amp;IF(AND(F581="Adeverință de venit",N(H581)&gt;0,E581&lt;&gt;"Marcă inexistentă"),IF((H581-COUNTIFS(VeMarca,D581,VeLuna,"&gt;="&amp;EDATE(DATE(YEAR(C581),MONTH(C581),1),-H581),VeLuna,"&lt;"&amp;DATE(YEAR(C581),MONTH(C581),1)))&gt;0,"Lipsesc veniturile pentru "&amp;(H581-COUNTIFS(VeMarca,D581,VeLuna,"&gt;="&amp;EDATE(DATE(YEAR(C581),MONTH(C581),1),-H581),VeLuna,"&lt;"&amp;DATE(YEAR(C581),MONTH(C581),1)))&amp;" din ultimele "&amp;H581&amp;" luni. ",""),"")))</f>
        <v/>
      </c>
    </row>
    <row r="582" spans="2:10" x14ac:dyDescent="0.2">
      <c r="B582" s="10"/>
      <c r="C582" s="15"/>
      <c r="D582" s="10"/>
      <c r="E582" s="24" t="str">
        <f t="shared" si="18"/>
        <v/>
      </c>
      <c r="F582" s="13"/>
      <c r="G582" s="12"/>
      <c r="H582" s="16"/>
      <c r="I582" s="16"/>
      <c r="J582" s="18" t="str">
        <f t="shared" si="19"/>
        <v/>
      </c>
    </row>
    <row r="583" spans="2:10" x14ac:dyDescent="0.2">
      <c r="B583" s="10"/>
      <c r="C583" s="15"/>
      <c r="D583" s="10"/>
      <c r="E583" s="24" t="str">
        <f t="shared" si="18"/>
        <v/>
      </c>
      <c r="F583" s="13"/>
      <c r="G583" s="12"/>
      <c r="H583" s="16"/>
      <c r="I583" s="16"/>
      <c r="J583" s="18" t="str">
        <f t="shared" si="19"/>
        <v/>
      </c>
    </row>
    <row r="584" spans="2:10" x14ac:dyDescent="0.2">
      <c r="B584" s="10"/>
      <c r="C584" s="15"/>
      <c r="D584" s="10"/>
      <c r="E584" s="24" t="str">
        <f t="shared" si="18"/>
        <v/>
      </c>
      <c r="F584" s="13"/>
      <c r="G584" s="12"/>
      <c r="H584" s="16"/>
      <c r="I584" s="16"/>
      <c r="J584" s="18" t="str">
        <f t="shared" si="19"/>
        <v/>
      </c>
    </row>
    <row r="585" spans="2:10" x14ac:dyDescent="0.2">
      <c r="B585" s="10"/>
      <c r="C585" s="15"/>
      <c r="D585" s="10"/>
      <c r="E585" s="24" t="str">
        <f t="shared" si="18"/>
        <v/>
      </c>
      <c r="F585" s="13"/>
      <c r="G585" s="12"/>
      <c r="H585" s="16"/>
      <c r="I585" s="16"/>
      <c r="J585" s="18" t="str">
        <f t="shared" si="19"/>
        <v/>
      </c>
    </row>
    <row r="586" spans="2:10" x14ac:dyDescent="0.2">
      <c r="B586" s="10"/>
      <c r="C586" s="15"/>
      <c r="D586" s="10"/>
      <c r="E586" s="24" t="str">
        <f t="shared" si="18"/>
        <v/>
      </c>
      <c r="F586" s="13"/>
      <c r="G586" s="12"/>
      <c r="H586" s="16"/>
      <c r="I586" s="16"/>
      <c r="J586" s="18" t="str">
        <f t="shared" si="19"/>
        <v/>
      </c>
    </row>
    <row r="587" spans="2:10" x14ac:dyDescent="0.2">
      <c r="B587" s="10"/>
      <c r="C587" s="15"/>
      <c r="D587" s="10"/>
      <c r="E587" s="24" t="str">
        <f t="shared" si="18"/>
        <v/>
      </c>
      <c r="F587" s="13"/>
      <c r="G587" s="12"/>
      <c r="H587" s="16"/>
      <c r="I587" s="16"/>
      <c r="J587" s="18" t="str">
        <f t="shared" si="19"/>
        <v/>
      </c>
    </row>
    <row r="588" spans="2:10" x14ac:dyDescent="0.2">
      <c r="B588" s="10"/>
      <c r="C588" s="15"/>
      <c r="D588" s="10"/>
      <c r="E588" s="24" t="str">
        <f t="shared" si="18"/>
        <v/>
      </c>
      <c r="F588" s="13"/>
      <c r="G588" s="12"/>
      <c r="H588" s="16"/>
      <c r="I588" s="16"/>
      <c r="J588" s="18" t="str">
        <f t="shared" si="19"/>
        <v/>
      </c>
    </row>
    <row r="589" spans="2:10" x14ac:dyDescent="0.2">
      <c r="B589" s="10"/>
      <c r="C589" s="15"/>
      <c r="D589" s="10"/>
      <c r="E589" s="24" t="str">
        <f t="shared" si="18"/>
        <v/>
      </c>
      <c r="F589" s="13"/>
      <c r="G589" s="12"/>
      <c r="H589" s="16"/>
      <c r="I589" s="16"/>
      <c r="J589" s="18" t="str">
        <f t="shared" si="19"/>
        <v/>
      </c>
    </row>
    <row r="590" spans="2:10" x14ac:dyDescent="0.2">
      <c r="B590" s="10"/>
      <c r="C590" s="15"/>
      <c r="D590" s="10"/>
      <c r="E590" s="24" t="str">
        <f t="shared" si="18"/>
        <v/>
      </c>
      <c r="F590" s="13"/>
      <c r="G590" s="12"/>
      <c r="H590" s="16"/>
      <c r="I590" s="16"/>
      <c r="J590" s="18" t="str">
        <f t="shared" si="19"/>
        <v/>
      </c>
    </row>
    <row r="591" spans="2:10" x14ac:dyDescent="0.2">
      <c r="B591" s="10"/>
      <c r="C591" s="15"/>
      <c r="D591" s="10"/>
      <c r="E591" s="24" t="str">
        <f t="shared" si="18"/>
        <v/>
      </c>
      <c r="F591" s="13"/>
      <c r="G591" s="12"/>
      <c r="H591" s="16"/>
      <c r="I591" s="16"/>
      <c r="J591" s="18" t="str">
        <f t="shared" si="19"/>
        <v/>
      </c>
    </row>
    <row r="592" spans="2:10" x14ac:dyDescent="0.2">
      <c r="B592" s="10"/>
      <c r="C592" s="15"/>
      <c r="D592" s="10"/>
      <c r="E592" s="24" t="str">
        <f t="shared" si="18"/>
        <v/>
      </c>
      <c r="F592" s="13"/>
      <c r="G592" s="12"/>
      <c r="H592" s="16"/>
      <c r="I592" s="16"/>
      <c r="J592" s="18" t="str">
        <f t="shared" si="19"/>
        <v/>
      </c>
    </row>
    <row r="593" spans="2:10" x14ac:dyDescent="0.2">
      <c r="B593" s="10"/>
      <c r="C593" s="15"/>
      <c r="D593" s="10"/>
      <c r="E593" s="24" t="str">
        <f t="shared" si="18"/>
        <v/>
      </c>
      <c r="F593" s="13"/>
      <c r="G593" s="12"/>
      <c r="H593" s="16"/>
      <c r="I593" s="16"/>
      <c r="J593" s="18" t="str">
        <f t="shared" si="19"/>
        <v/>
      </c>
    </row>
    <row r="594" spans="2:10" x14ac:dyDescent="0.2">
      <c r="B594" s="10"/>
      <c r="C594" s="15"/>
      <c r="D594" s="10"/>
      <c r="E594" s="24" t="str">
        <f t="shared" si="18"/>
        <v/>
      </c>
      <c r="F594" s="13"/>
      <c r="G594" s="12"/>
      <c r="H594" s="16"/>
      <c r="I594" s="16"/>
      <c r="J594" s="18" t="str">
        <f t="shared" si="19"/>
        <v/>
      </c>
    </row>
    <row r="595" spans="2:10" x14ac:dyDescent="0.2">
      <c r="B595" s="10"/>
      <c r="C595" s="15"/>
      <c r="D595" s="10"/>
      <c r="E595" s="24" t="str">
        <f t="shared" si="18"/>
        <v/>
      </c>
      <c r="F595" s="13"/>
      <c r="G595" s="12"/>
      <c r="H595" s="16"/>
      <c r="I595" s="16"/>
      <c r="J595" s="18" t="str">
        <f t="shared" si="19"/>
        <v/>
      </c>
    </row>
    <row r="596" spans="2:10" x14ac:dyDescent="0.2">
      <c r="B596" s="10"/>
      <c r="C596" s="15"/>
      <c r="D596" s="10"/>
      <c r="E596" s="24" t="str">
        <f t="shared" si="18"/>
        <v/>
      </c>
      <c r="F596" s="13"/>
      <c r="G596" s="12"/>
      <c r="H596" s="16"/>
      <c r="I596" s="16"/>
      <c r="J596" s="18" t="str">
        <f t="shared" si="19"/>
        <v/>
      </c>
    </row>
    <row r="597" spans="2:10" x14ac:dyDescent="0.2">
      <c r="B597" s="10"/>
      <c r="C597" s="15"/>
      <c r="D597" s="10"/>
      <c r="E597" s="24" t="str">
        <f t="shared" si="18"/>
        <v/>
      </c>
      <c r="F597" s="13"/>
      <c r="G597" s="12"/>
      <c r="H597" s="16"/>
      <c r="I597" s="16"/>
      <c r="J597" s="18" t="str">
        <f t="shared" si="19"/>
        <v/>
      </c>
    </row>
    <row r="598" spans="2:10" x14ac:dyDescent="0.2">
      <c r="B598" s="10"/>
      <c r="C598" s="15"/>
      <c r="D598" s="10"/>
      <c r="E598" s="24" t="str">
        <f t="shared" si="18"/>
        <v/>
      </c>
      <c r="F598" s="13"/>
      <c r="G598" s="12"/>
      <c r="H598" s="16"/>
      <c r="I598" s="16"/>
      <c r="J598" s="18" t="str">
        <f t="shared" si="19"/>
        <v/>
      </c>
    </row>
    <row r="599" spans="2:10" x14ac:dyDescent="0.2">
      <c r="B599" s="10"/>
      <c r="C599" s="15"/>
      <c r="D599" s="10"/>
      <c r="E599" s="24" t="str">
        <f t="shared" si="18"/>
        <v/>
      </c>
      <c r="F599" s="13"/>
      <c r="G599" s="12"/>
      <c r="H599" s="16"/>
      <c r="I599" s="16"/>
      <c r="J599" s="18" t="str">
        <f t="shared" si="19"/>
        <v/>
      </c>
    </row>
    <row r="600" spans="2:10" x14ac:dyDescent="0.2">
      <c r="B600" s="10"/>
      <c r="C600" s="15"/>
      <c r="D600" s="10"/>
      <c r="E600" s="24" t="str">
        <f t="shared" si="18"/>
        <v/>
      </c>
      <c r="F600" s="13"/>
      <c r="G600" s="12"/>
      <c r="H600" s="16"/>
      <c r="I600" s="16"/>
      <c r="J600" s="18" t="str">
        <f t="shared" si="19"/>
        <v/>
      </c>
    </row>
    <row r="601" spans="2:10" x14ac:dyDescent="0.2">
      <c r="B601" s="10"/>
      <c r="C601" s="15"/>
      <c r="D601" s="10"/>
      <c r="E601" s="24" t="str">
        <f t="shared" si="18"/>
        <v/>
      </c>
      <c r="F601" s="13"/>
      <c r="G601" s="12"/>
      <c r="H601" s="16"/>
      <c r="I601" s="16"/>
      <c r="J601" s="18" t="str">
        <f t="shared" si="19"/>
        <v/>
      </c>
    </row>
    <row r="602" spans="2:10" x14ac:dyDescent="0.2">
      <c r="B602" s="10"/>
      <c r="C602" s="15"/>
      <c r="D602" s="10"/>
      <c r="E602" s="24" t="str">
        <f t="shared" si="18"/>
        <v/>
      </c>
      <c r="F602" s="13"/>
      <c r="G602" s="12"/>
      <c r="H602" s="16"/>
      <c r="I602" s="16"/>
      <c r="J602" s="18" t="str">
        <f t="shared" si="19"/>
        <v/>
      </c>
    </row>
    <row r="603" spans="2:10" x14ac:dyDescent="0.2">
      <c r="B603" s="10"/>
      <c r="C603" s="15"/>
      <c r="D603" s="10"/>
      <c r="E603" s="24" t="str">
        <f t="shared" si="18"/>
        <v/>
      </c>
      <c r="F603" s="13"/>
      <c r="G603" s="12"/>
      <c r="H603" s="16"/>
      <c r="I603" s="16"/>
      <c r="J603" s="18" t="str">
        <f t="shared" si="19"/>
        <v/>
      </c>
    </row>
    <row r="604" spans="2:10" x14ac:dyDescent="0.2">
      <c r="B604" s="10"/>
      <c r="C604" s="15"/>
      <c r="D604" s="10"/>
      <c r="E604" s="24" t="str">
        <f t="shared" si="18"/>
        <v/>
      </c>
      <c r="F604" s="13"/>
      <c r="G604" s="12"/>
      <c r="H604" s="16"/>
      <c r="I604" s="16"/>
      <c r="J604" s="18" t="str">
        <f t="shared" si="19"/>
        <v/>
      </c>
    </row>
    <row r="605" spans="2:10" x14ac:dyDescent="0.2">
      <c r="B605" s="10"/>
      <c r="C605" s="15"/>
      <c r="D605" s="10"/>
      <c r="E605" s="24" t="str">
        <f t="shared" si="18"/>
        <v/>
      </c>
      <c r="F605" s="13"/>
      <c r="G605" s="12"/>
      <c r="H605" s="16"/>
      <c r="I605" s="16"/>
      <c r="J605" s="18" t="str">
        <f t="shared" si="19"/>
        <v/>
      </c>
    </row>
    <row r="606" spans="2:10" x14ac:dyDescent="0.2">
      <c r="B606" s="10"/>
      <c r="C606" s="15"/>
      <c r="D606" s="10"/>
      <c r="E606" s="24" t="str">
        <f t="shared" si="18"/>
        <v/>
      </c>
      <c r="F606" s="13"/>
      <c r="G606" s="12"/>
      <c r="H606" s="16"/>
      <c r="I606" s="16"/>
      <c r="J606" s="18" t="str">
        <f t="shared" si="19"/>
        <v/>
      </c>
    </row>
    <row r="607" spans="2:10" x14ac:dyDescent="0.2">
      <c r="B607" s="10"/>
      <c r="C607" s="15"/>
      <c r="D607" s="10"/>
      <c r="E607" s="24" t="str">
        <f t="shared" si="18"/>
        <v/>
      </c>
      <c r="F607" s="13"/>
      <c r="G607" s="12"/>
      <c r="H607" s="16"/>
      <c r="I607" s="16"/>
      <c r="J607" s="18" t="str">
        <f t="shared" si="19"/>
        <v/>
      </c>
    </row>
    <row r="608" spans="2:10" x14ac:dyDescent="0.2">
      <c r="B608" s="10"/>
      <c r="C608" s="15"/>
      <c r="D608" s="10"/>
      <c r="E608" s="24" t="str">
        <f t="shared" si="18"/>
        <v/>
      </c>
      <c r="F608" s="13"/>
      <c r="G608" s="12"/>
      <c r="H608" s="16"/>
      <c r="I608" s="16"/>
      <c r="J608" s="18" t="str">
        <f t="shared" si="19"/>
        <v/>
      </c>
    </row>
    <row r="609" spans="2:10" x14ac:dyDescent="0.2">
      <c r="B609" s="10"/>
      <c r="C609" s="15"/>
      <c r="D609" s="10"/>
      <c r="E609" s="24" t="str">
        <f t="shared" si="18"/>
        <v/>
      </c>
      <c r="F609" s="13"/>
      <c r="G609" s="12"/>
      <c r="H609" s="16"/>
      <c r="I609" s="16"/>
      <c r="J609" s="18" t="str">
        <f t="shared" si="19"/>
        <v/>
      </c>
    </row>
    <row r="610" spans="2:10" x14ac:dyDescent="0.2">
      <c r="B610" s="10"/>
      <c r="C610" s="15"/>
      <c r="D610" s="10"/>
      <c r="E610" s="24" t="str">
        <f t="shared" si="18"/>
        <v/>
      </c>
      <c r="F610" s="13"/>
      <c r="G610" s="12"/>
      <c r="H610" s="16"/>
      <c r="I610" s="16"/>
      <c r="J610" s="18" t="str">
        <f t="shared" si="19"/>
        <v/>
      </c>
    </row>
    <row r="611" spans="2:10" x14ac:dyDescent="0.2">
      <c r="B611" s="10"/>
      <c r="C611" s="15"/>
      <c r="D611" s="10"/>
      <c r="E611" s="24" t="str">
        <f t="shared" si="18"/>
        <v/>
      </c>
      <c r="F611" s="13"/>
      <c r="G611" s="12"/>
      <c r="H611" s="16"/>
      <c r="I611" s="16"/>
      <c r="J611" s="18" t="str">
        <f t="shared" si="19"/>
        <v/>
      </c>
    </row>
    <row r="612" spans="2:10" x14ac:dyDescent="0.2">
      <c r="B612" s="10"/>
      <c r="C612" s="15"/>
      <c r="D612" s="10"/>
      <c r="E612" s="24" t="str">
        <f t="shared" si="18"/>
        <v/>
      </c>
      <c r="F612" s="13"/>
      <c r="G612" s="12"/>
      <c r="H612" s="16"/>
      <c r="I612" s="16"/>
      <c r="J612" s="18" t="str">
        <f t="shared" si="19"/>
        <v/>
      </c>
    </row>
    <row r="613" spans="2:10" x14ac:dyDescent="0.2">
      <c r="B613" s="10"/>
      <c r="C613" s="15"/>
      <c r="D613" s="10"/>
      <c r="E613" s="24" t="str">
        <f t="shared" si="18"/>
        <v/>
      </c>
      <c r="F613" s="13"/>
      <c r="G613" s="12"/>
      <c r="H613" s="16"/>
      <c r="I613" s="16"/>
      <c r="J613" s="18" t="str">
        <f t="shared" si="19"/>
        <v/>
      </c>
    </row>
    <row r="614" spans="2:10" x14ac:dyDescent="0.2">
      <c r="B614" s="10"/>
      <c r="C614" s="15"/>
      <c r="D614" s="10"/>
      <c r="E614" s="24" t="str">
        <f t="shared" si="18"/>
        <v/>
      </c>
      <c r="F614" s="13"/>
      <c r="G614" s="12"/>
      <c r="H614" s="16"/>
      <c r="I614" s="16"/>
      <c r="J614" s="18" t="str">
        <f t="shared" si="19"/>
        <v/>
      </c>
    </row>
    <row r="615" spans="2:10" x14ac:dyDescent="0.2">
      <c r="B615" s="10"/>
      <c r="C615" s="15"/>
      <c r="D615" s="10"/>
      <c r="E615" s="24" t="str">
        <f t="shared" si="18"/>
        <v/>
      </c>
      <c r="F615" s="13"/>
      <c r="G615" s="12"/>
      <c r="H615" s="16"/>
      <c r="I615" s="16"/>
      <c r="J615" s="18" t="str">
        <f t="shared" si="19"/>
        <v/>
      </c>
    </row>
    <row r="616" spans="2:10" x14ac:dyDescent="0.2">
      <c r="B616" s="10"/>
      <c r="C616" s="15"/>
      <c r="D616" s="10"/>
      <c r="E616" s="24" t="str">
        <f t="shared" si="18"/>
        <v/>
      </c>
      <c r="F616" s="13"/>
      <c r="G616" s="12"/>
      <c r="H616" s="16"/>
      <c r="I616" s="16"/>
      <c r="J616" s="18" t="str">
        <f t="shared" si="19"/>
        <v/>
      </c>
    </row>
    <row r="617" spans="2:10" x14ac:dyDescent="0.2">
      <c r="B617" s="10"/>
      <c r="C617" s="15"/>
      <c r="D617" s="10"/>
      <c r="E617" s="24" t="str">
        <f t="shared" si="18"/>
        <v/>
      </c>
      <c r="F617" s="13"/>
      <c r="G617" s="12"/>
      <c r="H617" s="16"/>
      <c r="I617" s="16"/>
      <c r="J617" s="18" t="str">
        <f t="shared" si="19"/>
        <v/>
      </c>
    </row>
    <row r="618" spans="2:10" x14ac:dyDescent="0.2">
      <c r="B618" s="10"/>
      <c r="C618" s="15"/>
      <c r="D618" s="10"/>
      <c r="E618" s="24" t="str">
        <f t="shared" si="18"/>
        <v/>
      </c>
      <c r="F618" s="13"/>
      <c r="G618" s="12"/>
      <c r="H618" s="16"/>
      <c r="I618" s="16"/>
      <c r="J618" s="18" t="str">
        <f t="shared" si="19"/>
        <v/>
      </c>
    </row>
    <row r="619" spans="2:10" x14ac:dyDescent="0.2">
      <c r="B619" s="10"/>
      <c r="C619" s="15"/>
      <c r="D619" s="10"/>
      <c r="E619" s="24" t="str">
        <f t="shared" si="18"/>
        <v/>
      </c>
      <c r="F619" s="13"/>
      <c r="G619" s="12"/>
      <c r="H619" s="16"/>
      <c r="I619" s="16"/>
      <c r="J619" s="18" t="str">
        <f t="shared" si="19"/>
        <v/>
      </c>
    </row>
    <row r="620" spans="2:10" x14ac:dyDescent="0.2">
      <c r="B620" s="10"/>
      <c r="C620" s="15"/>
      <c r="D620" s="10"/>
      <c r="E620" s="24" t="str">
        <f t="shared" si="18"/>
        <v/>
      </c>
      <c r="F620" s="13"/>
      <c r="G620" s="12"/>
      <c r="H620" s="16"/>
      <c r="I620" s="16"/>
      <c r="J620" s="18" t="str">
        <f t="shared" si="19"/>
        <v/>
      </c>
    </row>
    <row r="621" spans="2:10" x14ac:dyDescent="0.2">
      <c r="B621" s="10"/>
      <c r="C621" s="15"/>
      <c r="D621" s="10"/>
      <c r="E621" s="24" t="str">
        <f t="shared" si="18"/>
        <v/>
      </c>
      <c r="F621" s="13"/>
      <c r="G621" s="12"/>
      <c r="H621" s="16"/>
      <c r="I621" s="16"/>
      <c r="J621" s="18" t="str">
        <f t="shared" si="19"/>
        <v/>
      </c>
    </row>
    <row r="622" spans="2:10" x14ac:dyDescent="0.2">
      <c r="B622" s="10"/>
      <c r="C622" s="15"/>
      <c r="D622" s="10"/>
      <c r="E622" s="24" t="str">
        <f t="shared" si="18"/>
        <v/>
      </c>
      <c r="F622" s="13"/>
      <c r="G622" s="12"/>
      <c r="H622" s="16"/>
      <c r="I622" s="16"/>
      <c r="J622" s="18" t="str">
        <f t="shared" si="19"/>
        <v/>
      </c>
    </row>
    <row r="623" spans="2:10" x14ac:dyDescent="0.2">
      <c r="B623" s="10"/>
      <c r="C623" s="15"/>
      <c r="D623" s="10"/>
      <c r="E623" s="24" t="str">
        <f t="shared" si="18"/>
        <v/>
      </c>
      <c r="F623" s="13"/>
      <c r="G623" s="12"/>
      <c r="H623" s="16"/>
      <c r="I623" s="16"/>
      <c r="J623" s="18" t="str">
        <f t="shared" si="19"/>
        <v/>
      </c>
    </row>
    <row r="624" spans="2:10" x14ac:dyDescent="0.2">
      <c r="B624" s="10"/>
      <c r="C624" s="15"/>
      <c r="D624" s="10"/>
      <c r="E624" s="24" t="str">
        <f t="shared" si="18"/>
        <v/>
      </c>
      <c r="F624" s="13"/>
      <c r="G624" s="12"/>
      <c r="H624" s="16"/>
      <c r="I624" s="16"/>
      <c r="J624" s="18" t="str">
        <f t="shared" si="19"/>
        <v/>
      </c>
    </row>
    <row r="625" spans="2:10" x14ac:dyDescent="0.2">
      <c r="B625" s="10"/>
      <c r="C625" s="15"/>
      <c r="D625" s="10"/>
      <c r="E625" s="24" t="str">
        <f t="shared" si="18"/>
        <v/>
      </c>
      <c r="F625" s="13"/>
      <c r="G625" s="12"/>
      <c r="H625" s="16"/>
      <c r="I625" s="16"/>
      <c r="J625" s="18" t="str">
        <f t="shared" si="19"/>
        <v/>
      </c>
    </row>
    <row r="626" spans="2:10" x14ac:dyDescent="0.2">
      <c r="B626" s="10"/>
      <c r="C626" s="15"/>
      <c r="D626" s="10"/>
      <c r="E626" s="24" t="str">
        <f t="shared" si="18"/>
        <v/>
      </c>
      <c r="F626" s="13"/>
      <c r="G626" s="12"/>
      <c r="H626" s="16"/>
      <c r="I626" s="16"/>
      <c r="J626" s="18" t="str">
        <f t="shared" si="19"/>
        <v/>
      </c>
    </row>
    <row r="627" spans="2:10" x14ac:dyDescent="0.2">
      <c r="B627" s="10"/>
      <c r="C627" s="15"/>
      <c r="D627" s="10"/>
      <c r="E627" s="24" t="str">
        <f t="shared" si="18"/>
        <v/>
      </c>
      <c r="F627" s="13"/>
      <c r="G627" s="12"/>
      <c r="H627" s="16"/>
      <c r="I627" s="16"/>
      <c r="J627" s="18" t="str">
        <f t="shared" si="19"/>
        <v/>
      </c>
    </row>
    <row r="628" spans="2:10" x14ac:dyDescent="0.2">
      <c r="B628" s="10"/>
      <c r="C628" s="15"/>
      <c r="D628" s="10"/>
      <c r="E628" s="24" t="str">
        <f t="shared" si="18"/>
        <v/>
      </c>
      <c r="F628" s="13"/>
      <c r="G628" s="12"/>
      <c r="H628" s="16"/>
      <c r="I628" s="16"/>
      <c r="J628" s="18" t="str">
        <f t="shared" si="19"/>
        <v/>
      </c>
    </row>
    <row r="629" spans="2:10" x14ac:dyDescent="0.2">
      <c r="B629" s="10"/>
      <c r="C629" s="15"/>
      <c r="D629" s="10"/>
      <c r="E629" s="24" t="str">
        <f t="shared" si="18"/>
        <v/>
      </c>
      <c r="F629" s="13"/>
      <c r="G629" s="12"/>
      <c r="H629" s="16"/>
      <c r="I629" s="16"/>
      <c r="J629" s="18" t="str">
        <f t="shared" si="19"/>
        <v/>
      </c>
    </row>
    <row r="630" spans="2:10" x14ac:dyDescent="0.2">
      <c r="B630" s="10"/>
      <c r="C630" s="15"/>
      <c r="D630" s="10"/>
      <c r="E630" s="24" t="str">
        <f t="shared" si="18"/>
        <v/>
      </c>
      <c r="F630" s="13"/>
      <c r="G630" s="12"/>
      <c r="H630" s="16"/>
      <c r="I630" s="16"/>
      <c r="J630" s="18" t="str">
        <f t="shared" si="19"/>
        <v/>
      </c>
    </row>
    <row r="631" spans="2:10" x14ac:dyDescent="0.2">
      <c r="B631" s="10"/>
      <c r="C631" s="15"/>
      <c r="D631" s="10"/>
      <c r="E631" s="24" t="str">
        <f t="shared" si="18"/>
        <v/>
      </c>
      <c r="F631" s="13"/>
      <c r="G631" s="12"/>
      <c r="H631" s="16"/>
      <c r="I631" s="16"/>
      <c r="J631" s="18" t="str">
        <f t="shared" si="19"/>
        <v/>
      </c>
    </row>
    <row r="632" spans="2:10" x14ac:dyDescent="0.2">
      <c r="B632" s="10"/>
      <c r="C632" s="15"/>
      <c r="D632" s="10"/>
      <c r="E632" s="24" t="str">
        <f t="shared" si="18"/>
        <v/>
      </c>
      <c r="F632" s="13"/>
      <c r="G632" s="12"/>
      <c r="H632" s="16"/>
      <c r="I632" s="16"/>
      <c r="J632" s="18" t="str">
        <f t="shared" si="19"/>
        <v/>
      </c>
    </row>
    <row r="633" spans="2:10" x14ac:dyDescent="0.2">
      <c r="B633" s="10"/>
      <c r="C633" s="15"/>
      <c r="D633" s="10"/>
      <c r="E633" s="24" t="str">
        <f t="shared" si="18"/>
        <v/>
      </c>
      <c r="F633" s="13"/>
      <c r="G633" s="12"/>
      <c r="H633" s="16"/>
      <c r="I633" s="16"/>
      <c r="J633" s="18" t="str">
        <f t="shared" si="19"/>
        <v/>
      </c>
    </row>
    <row r="634" spans="2:10" x14ac:dyDescent="0.2">
      <c r="B634" s="10"/>
      <c r="C634" s="15"/>
      <c r="D634" s="10"/>
      <c r="E634" s="24" t="str">
        <f t="shared" si="18"/>
        <v/>
      </c>
      <c r="F634" s="13"/>
      <c r="G634" s="12"/>
      <c r="H634" s="16"/>
      <c r="I634" s="16"/>
      <c r="J634" s="18" t="str">
        <f t="shared" si="19"/>
        <v/>
      </c>
    </row>
    <row r="635" spans="2:10" x14ac:dyDescent="0.2">
      <c r="B635" s="10"/>
      <c r="C635" s="15"/>
      <c r="D635" s="10"/>
      <c r="E635" s="24" t="str">
        <f t="shared" si="18"/>
        <v/>
      </c>
      <c r="F635" s="13"/>
      <c r="G635" s="12"/>
      <c r="H635" s="16"/>
      <c r="I635" s="16"/>
      <c r="J635" s="18" t="str">
        <f t="shared" si="19"/>
        <v/>
      </c>
    </row>
    <row r="636" spans="2:10" x14ac:dyDescent="0.2">
      <c r="B636" s="10"/>
      <c r="C636" s="15"/>
      <c r="D636" s="10"/>
      <c r="E636" s="24" t="str">
        <f t="shared" si="18"/>
        <v/>
      </c>
      <c r="F636" s="13"/>
      <c r="G636" s="12"/>
      <c r="H636" s="16"/>
      <c r="I636" s="16"/>
      <c r="J636" s="18" t="str">
        <f t="shared" si="19"/>
        <v/>
      </c>
    </row>
    <row r="637" spans="2:10" x14ac:dyDescent="0.2">
      <c r="B637" s="10"/>
      <c r="C637" s="15"/>
      <c r="D637" s="10"/>
      <c r="E637" s="24" t="str">
        <f t="shared" si="18"/>
        <v/>
      </c>
      <c r="F637" s="13"/>
      <c r="G637" s="12"/>
      <c r="H637" s="16"/>
      <c r="I637" s="16"/>
      <c r="J637" s="18" t="str">
        <f t="shared" si="19"/>
        <v/>
      </c>
    </row>
    <row r="638" spans="2:10" x14ac:dyDescent="0.2">
      <c r="B638" s="10"/>
      <c r="C638" s="15"/>
      <c r="D638" s="10"/>
      <c r="E638" s="24" t="str">
        <f t="shared" si="18"/>
        <v/>
      </c>
      <c r="F638" s="13"/>
      <c r="G638" s="12"/>
      <c r="H638" s="16"/>
      <c r="I638" s="16"/>
      <c r="J638" s="18" t="str">
        <f t="shared" si="19"/>
        <v/>
      </c>
    </row>
    <row r="639" spans="2:10" x14ac:dyDescent="0.2">
      <c r="B639" s="10"/>
      <c r="C639" s="15"/>
      <c r="D639" s="10"/>
      <c r="E639" s="24" t="str">
        <f t="shared" si="18"/>
        <v/>
      </c>
      <c r="F639" s="13"/>
      <c r="G639" s="12"/>
      <c r="H639" s="16"/>
      <c r="I639" s="16"/>
      <c r="J639" s="18" t="str">
        <f t="shared" si="19"/>
        <v/>
      </c>
    </row>
    <row r="640" spans="2:10" x14ac:dyDescent="0.2">
      <c r="B640" s="10"/>
      <c r="C640" s="15"/>
      <c r="D640" s="10"/>
      <c r="E640" s="24" t="str">
        <f t="shared" si="18"/>
        <v/>
      </c>
      <c r="F640" s="13"/>
      <c r="G640" s="12"/>
      <c r="H640" s="16"/>
      <c r="I640" s="16"/>
      <c r="J640" s="18" t="str">
        <f t="shared" si="19"/>
        <v/>
      </c>
    </row>
    <row r="641" spans="2:10" x14ac:dyDescent="0.2">
      <c r="B641" s="10"/>
      <c r="C641" s="15"/>
      <c r="D641" s="10"/>
      <c r="E641" s="24" t="str">
        <f t="shared" si="18"/>
        <v/>
      </c>
      <c r="F641" s="13"/>
      <c r="G641" s="12"/>
      <c r="H641" s="16"/>
      <c r="I641" s="16"/>
      <c r="J641" s="18" t="str">
        <f t="shared" si="19"/>
        <v/>
      </c>
    </row>
    <row r="642" spans="2:10" x14ac:dyDescent="0.2">
      <c r="B642" s="10"/>
      <c r="C642" s="15"/>
      <c r="D642" s="10"/>
      <c r="E642" s="24" t="str">
        <f t="shared" si="18"/>
        <v/>
      </c>
      <c r="F642" s="13"/>
      <c r="G642" s="12"/>
      <c r="H642" s="16"/>
      <c r="I642" s="16"/>
      <c r="J642" s="18" t="str">
        <f t="shared" si="19"/>
        <v/>
      </c>
    </row>
    <row r="643" spans="2:10" x14ac:dyDescent="0.2">
      <c r="B643" s="10"/>
      <c r="C643" s="15"/>
      <c r="D643" s="10"/>
      <c r="E643" s="24" t="str">
        <f t="shared" si="18"/>
        <v/>
      </c>
      <c r="F643" s="13"/>
      <c r="G643" s="12"/>
      <c r="H643" s="16"/>
      <c r="I643" s="16"/>
      <c r="J643" s="18" t="str">
        <f t="shared" si="19"/>
        <v/>
      </c>
    </row>
    <row r="644" spans="2:10" x14ac:dyDescent="0.2">
      <c r="B644" s="10"/>
      <c r="C644" s="15"/>
      <c r="D644" s="10"/>
      <c r="E644" s="24" t="str">
        <f t="shared" si="18"/>
        <v/>
      </c>
      <c r="F644" s="13"/>
      <c r="G644" s="12"/>
      <c r="H644" s="16"/>
      <c r="I644" s="16"/>
      <c r="J644" s="18" t="str">
        <f t="shared" si="19"/>
        <v/>
      </c>
    </row>
    <row r="645" spans="2:10" x14ac:dyDescent="0.2">
      <c r="B645" s="10"/>
      <c r="C645" s="15"/>
      <c r="D645" s="10"/>
      <c r="E645" s="24" t="str">
        <f t="shared" ref="E645:E708" si="20">IF(D645="","",IFERROR(INDEX(AnNume,MATCH(D645,AnMarca,0)),"Marcă inexistentă"))</f>
        <v/>
      </c>
      <c r="F645" s="13"/>
      <c r="G645" s="12"/>
      <c r="H645" s="16"/>
      <c r="I645" s="16"/>
      <c r="J645" s="18" t="str">
        <f t="shared" ref="J645:J708" si="21">IF(B645="","",TRIM(IF(COUNTIF($B$5:$B$1004,B645)&gt;1,"Număr dublat. ","")&amp;IF(E645="Marcă inexistentă","Salariatul nu există în foaia Angajați. ",IF(AND(ISNUMBER(C645),C645&lt;INDEX(AnAng,MATCH(D645,AnMarca,0))),"Data adeverinței este înaintea angajării. ","")&amp;IF(AND(ISNUMBER(INDEX(AnInc,MATCH(D645,AnMarca,0))),OR(F645="Adeverință de salariat",F645="Adeverință pentru medicul de familie")),"Contractul a încetat: folosește adeverința de vechime. ",""))&amp;IF(F645="","Alege tipul adeverinței. ","")&amp;IF(G645="","Completează scopul. ","")&amp;IF(AND(F645="Adeverință de venit",N(H645)=0),"Alege pentru câte luni se trec veniturile. ","")&amp;IF(AND(F645="Adeverință de venit",N(H645)&gt;0,E645&lt;&gt;"Marcă inexistentă"),IF((H645-COUNTIFS(VeMarca,D645,VeLuna,"&gt;="&amp;EDATE(DATE(YEAR(C645),MONTH(C645),1),-H645),VeLuna,"&lt;"&amp;DATE(YEAR(C645),MONTH(C645),1)))&gt;0,"Lipsesc veniturile pentru "&amp;(H645-COUNTIFS(VeMarca,D645,VeLuna,"&gt;="&amp;EDATE(DATE(YEAR(C645),MONTH(C645),1),-H645),VeLuna,"&lt;"&amp;DATE(YEAR(C645),MONTH(C645),1)))&amp;" din ultimele "&amp;H645&amp;" luni. ",""),"")))</f>
        <v/>
      </c>
    </row>
    <row r="646" spans="2:10" x14ac:dyDescent="0.2">
      <c r="B646" s="10"/>
      <c r="C646" s="15"/>
      <c r="D646" s="10"/>
      <c r="E646" s="24" t="str">
        <f t="shared" si="20"/>
        <v/>
      </c>
      <c r="F646" s="13"/>
      <c r="G646" s="12"/>
      <c r="H646" s="16"/>
      <c r="I646" s="16"/>
      <c r="J646" s="18" t="str">
        <f t="shared" si="21"/>
        <v/>
      </c>
    </row>
    <row r="647" spans="2:10" x14ac:dyDescent="0.2">
      <c r="B647" s="10"/>
      <c r="C647" s="15"/>
      <c r="D647" s="10"/>
      <c r="E647" s="24" t="str">
        <f t="shared" si="20"/>
        <v/>
      </c>
      <c r="F647" s="13"/>
      <c r="G647" s="12"/>
      <c r="H647" s="16"/>
      <c r="I647" s="16"/>
      <c r="J647" s="18" t="str">
        <f t="shared" si="21"/>
        <v/>
      </c>
    </row>
    <row r="648" spans="2:10" x14ac:dyDescent="0.2">
      <c r="B648" s="10"/>
      <c r="C648" s="15"/>
      <c r="D648" s="10"/>
      <c r="E648" s="24" t="str">
        <f t="shared" si="20"/>
        <v/>
      </c>
      <c r="F648" s="13"/>
      <c r="G648" s="12"/>
      <c r="H648" s="16"/>
      <c r="I648" s="16"/>
      <c r="J648" s="18" t="str">
        <f t="shared" si="21"/>
        <v/>
      </c>
    </row>
    <row r="649" spans="2:10" x14ac:dyDescent="0.2">
      <c r="B649" s="10"/>
      <c r="C649" s="15"/>
      <c r="D649" s="10"/>
      <c r="E649" s="24" t="str">
        <f t="shared" si="20"/>
        <v/>
      </c>
      <c r="F649" s="13"/>
      <c r="G649" s="12"/>
      <c r="H649" s="16"/>
      <c r="I649" s="16"/>
      <c r="J649" s="18" t="str">
        <f t="shared" si="21"/>
        <v/>
      </c>
    </row>
    <row r="650" spans="2:10" x14ac:dyDescent="0.2">
      <c r="B650" s="10"/>
      <c r="C650" s="15"/>
      <c r="D650" s="10"/>
      <c r="E650" s="24" t="str">
        <f t="shared" si="20"/>
        <v/>
      </c>
      <c r="F650" s="13"/>
      <c r="G650" s="12"/>
      <c r="H650" s="16"/>
      <c r="I650" s="16"/>
      <c r="J650" s="18" t="str">
        <f t="shared" si="21"/>
        <v/>
      </c>
    </row>
    <row r="651" spans="2:10" x14ac:dyDescent="0.2">
      <c r="B651" s="10"/>
      <c r="C651" s="15"/>
      <c r="D651" s="10"/>
      <c r="E651" s="24" t="str">
        <f t="shared" si="20"/>
        <v/>
      </c>
      <c r="F651" s="13"/>
      <c r="G651" s="12"/>
      <c r="H651" s="16"/>
      <c r="I651" s="16"/>
      <c r="J651" s="18" t="str">
        <f t="shared" si="21"/>
        <v/>
      </c>
    </row>
    <row r="652" spans="2:10" x14ac:dyDescent="0.2">
      <c r="B652" s="10"/>
      <c r="C652" s="15"/>
      <c r="D652" s="10"/>
      <c r="E652" s="24" t="str">
        <f t="shared" si="20"/>
        <v/>
      </c>
      <c r="F652" s="13"/>
      <c r="G652" s="12"/>
      <c r="H652" s="16"/>
      <c r="I652" s="16"/>
      <c r="J652" s="18" t="str">
        <f t="shared" si="21"/>
        <v/>
      </c>
    </row>
    <row r="653" spans="2:10" x14ac:dyDescent="0.2">
      <c r="B653" s="10"/>
      <c r="C653" s="15"/>
      <c r="D653" s="10"/>
      <c r="E653" s="24" t="str">
        <f t="shared" si="20"/>
        <v/>
      </c>
      <c r="F653" s="13"/>
      <c r="G653" s="12"/>
      <c r="H653" s="16"/>
      <c r="I653" s="16"/>
      <c r="J653" s="18" t="str">
        <f t="shared" si="21"/>
        <v/>
      </c>
    </row>
    <row r="654" spans="2:10" x14ac:dyDescent="0.2">
      <c r="B654" s="10"/>
      <c r="C654" s="15"/>
      <c r="D654" s="10"/>
      <c r="E654" s="24" t="str">
        <f t="shared" si="20"/>
        <v/>
      </c>
      <c r="F654" s="13"/>
      <c r="G654" s="12"/>
      <c r="H654" s="16"/>
      <c r="I654" s="16"/>
      <c r="J654" s="18" t="str">
        <f t="shared" si="21"/>
        <v/>
      </c>
    </row>
    <row r="655" spans="2:10" x14ac:dyDescent="0.2">
      <c r="B655" s="10"/>
      <c r="C655" s="15"/>
      <c r="D655" s="10"/>
      <c r="E655" s="24" t="str">
        <f t="shared" si="20"/>
        <v/>
      </c>
      <c r="F655" s="13"/>
      <c r="G655" s="12"/>
      <c r="H655" s="16"/>
      <c r="I655" s="16"/>
      <c r="J655" s="18" t="str">
        <f t="shared" si="21"/>
        <v/>
      </c>
    </row>
    <row r="656" spans="2:10" x14ac:dyDescent="0.2">
      <c r="B656" s="10"/>
      <c r="C656" s="15"/>
      <c r="D656" s="10"/>
      <c r="E656" s="24" t="str">
        <f t="shared" si="20"/>
        <v/>
      </c>
      <c r="F656" s="13"/>
      <c r="G656" s="12"/>
      <c r="H656" s="16"/>
      <c r="I656" s="16"/>
      <c r="J656" s="18" t="str">
        <f t="shared" si="21"/>
        <v/>
      </c>
    </row>
    <row r="657" spans="2:10" x14ac:dyDescent="0.2">
      <c r="B657" s="10"/>
      <c r="C657" s="15"/>
      <c r="D657" s="10"/>
      <c r="E657" s="24" t="str">
        <f t="shared" si="20"/>
        <v/>
      </c>
      <c r="F657" s="13"/>
      <c r="G657" s="12"/>
      <c r="H657" s="16"/>
      <c r="I657" s="16"/>
      <c r="J657" s="18" t="str">
        <f t="shared" si="21"/>
        <v/>
      </c>
    </row>
    <row r="658" spans="2:10" x14ac:dyDescent="0.2">
      <c r="B658" s="10"/>
      <c r="C658" s="15"/>
      <c r="D658" s="10"/>
      <c r="E658" s="24" t="str">
        <f t="shared" si="20"/>
        <v/>
      </c>
      <c r="F658" s="13"/>
      <c r="G658" s="12"/>
      <c r="H658" s="16"/>
      <c r="I658" s="16"/>
      <c r="J658" s="18" t="str">
        <f t="shared" si="21"/>
        <v/>
      </c>
    </row>
    <row r="659" spans="2:10" x14ac:dyDescent="0.2">
      <c r="B659" s="10"/>
      <c r="C659" s="15"/>
      <c r="D659" s="10"/>
      <c r="E659" s="24" t="str">
        <f t="shared" si="20"/>
        <v/>
      </c>
      <c r="F659" s="13"/>
      <c r="G659" s="12"/>
      <c r="H659" s="16"/>
      <c r="I659" s="16"/>
      <c r="J659" s="18" t="str">
        <f t="shared" si="21"/>
        <v/>
      </c>
    </row>
    <row r="660" spans="2:10" x14ac:dyDescent="0.2">
      <c r="B660" s="10"/>
      <c r="C660" s="15"/>
      <c r="D660" s="10"/>
      <c r="E660" s="24" t="str">
        <f t="shared" si="20"/>
        <v/>
      </c>
      <c r="F660" s="13"/>
      <c r="G660" s="12"/>
      <c r="H660" s="16"/>
      <c r="I660" s="16"/>
      <c r="J660" s="18" t="str">
        <f t="shared" si="21"/>
        <v/>
      </c>
    </row>
    <row r="661" spans="2:10" x14ac:dyDescent="0.2">
      <c r="B661" s="10"/>
      <c r="C661" s="15"/>
      <c r="D661" s="10"/>
      <c r="E661" s="24" t="str">
        <f t="shared" si="20"/>
        <v/>
      </c>
      <c r="F661" s="13"/>
      <c r="G661" s="12"/>
      <c r="H661" s="16"/>
      <c r="I661" s="16"/>
      <c r="J661" s="18" t="str">
        <f t="shared" si="21"/>
        <v/>
      </c>
    </row>
    <row r="662" spans="2:10" x14ac:dyDescent="0.2">
      <c r="B662" s="10"/>
      <c r="C662" s="15"/>
      <c r="D662" s="10"/>
      <c r="E662" s="24" t="str">
        <f t="shared" si="20"/>
        <v/>
      </c>
      <c r="F662" s="13"/>
      <c r="G662" s="12"/>
      <c r="H662" s="16"/>
      <c r="I662" s="16"/>
      <c r="J662" s="18" t="str">
        <f t="shared" si="21"/>
        <v/>
      </c>
    </row>
    <row r="663" spans="2:10" x14ac:dyDescent="0.2">
      <c r="B663" s="10"/>
      <c r="C663" s="15"/>
      <c r="D663" s="10"/>
      <c r="E663" s="24" t="str">
        <f t="shared" si="20"/>
        <v/>
      </c>
      <c r="F663" s="13"/>
      <c r="G663" s="12"/>
      <c r="H663" s="16"/>
      <c r="I663" s="16"/>
      <c r="J663" s="18" t="str">
        <f t="shared" si="21"/>
        <v/>
      </c>
    </row>
    <row r="664" spans="2:10" x14ac:dyDescent="0.2">
      <c r="B664" s="10"/>
      <c r="C664" s="15"/>
      <c r="D664" s="10"/>
      <c r="E664" s="24" t="str">
        <f t="shared" si="20"/>
        <v/>
      </c>
      <c r="F664" s="13"/>
      <c r="G664" s="12"/>
      <c r="H664" s="16"/>
      <c r="I664" s="16"/>
      <c r="J664" s="18" t="str">
        <f t="shared" si="21"/>
        <v/>
      </c>
    </row>
    <row r="665" spans="2:10" x14ac:dyDescent="0.2">
      <c r="B665" s="10"/>
      <c r="C665" s="15"/>
      <c r="D665" s="10"/>
      <c r="E665" s="24" t="str">
        <f t="shared" si="20"/>
        <v/>
      </c>
      <c r="F665" s="13"/>
      <c r="G665" s="12"/>
      <c r="H665" s="16"/>
      <c r="I665" s="16"/>
      <c r="J665" s="18" t="str">
        <f t="shared" si="21"/>
        <v/>
      </c>
    </row>
    <row r="666" spans="2:10" x14ac:dyDescent="0.2">
      <c r="B666" s="10"/>
      <c r="C666" s="15"/>
      <c r="D666" s="10"/>
      <c r="E666" s="24" t="str">
        <f t="shared" si="20"/>
        <v/>
      </c>
      <c r="F666" s="13"/>
      <c r="G666" s="12"/>
      <c r="H666" s="16"/>
      <c r="I666" s="16"/>
      <c r="J666" s="18" t="str">
        <f t="shared" si="21"/>
        <v/>
      </c>
    </row>
    <row r="667" spans="2:10" x14ac:dyDescent="0.2">
      <c r="B667" s="10"/>
      <c r="C667" s="15"/>
      <c r="D667" s="10"/>
      <c r="E667" s="24" t="str">
        <f t="shared" si="20"/>
        <v/>
      </c>
      <c r="F667" s="13"/>
      <c r="G667" s="12"/>
      <c r="H667" s="16"/>
      <c r="I667" s="16"/>
      <c r="J667" s="18" t="str">
        <f t="shared" si="21"/>
        <v/>
      </c>
    </row>
    <row r="668" spans="2:10" x14ac:dyDescent="0.2">
      <c r="B668" s="10"/>
      <c r="C668" s="15"/>
      <c r="D668" s="10"/>
      <c r="E668" s="24" t="str">
        <f t="shared" si="20"/>
        <v/>
      </c>
      <c r="F668" s="13"/>
      <c r="G668" s="12"/>
      <c r="H668" s="16"/>
      <c r="I668" s="16"/>
      <c r="J668" s="18" t="str">
        <f t="shared" si="21"/>
        <v/>
      </c>
    </row>
    <row r="669" spans="2:10" x14ac:dyDescent="0.2">
      <c r="B669" s="10"/>
      <c r="C669" s="15"/>
      <c r="D669" s="10"/>
      <c r="E669" s="24" t="str">
        <f t="shared" si="20"/>
        <v/>
      </c>
      <c r="F669" s="13"/>
      <c r="G669" s="12"/>
      <c r="H669" s="16"/>
      <c r="I669" s="16"/>
      <c r="J669" s="18" t="str">
        <f t="shared" si="21"/>
        <v/>
      </c>
    </row>
    <row r="670" spans="2:10" x14ac:dyDescent="0.2">
      <c r="B670" s="10"/>
      <c r="C670" s="15"/>
      <c r="D670" s="10"/>
      <c r="E670" s="24" t="str">
        <f t="shared" si="20"/>
        <v/>
      </c>
      <c r="F670" s="13"/>
      <c r="G670" s="12"/>
      <c r="H670" s="16"/>
      <c r="I670" s="16"/>
      <c r="J670" s="18" t="str">
        <f t="shared" si="21"/>
        <v/>
      </c>
    </row>
    <row r="671" spans="2:10" x14ac:dyDescent="0.2">
      <c r="B671" s="10"/>
      <c r="C671" s="15"/>
      <c r="D671" s="10"/>
      <c r="E671" s="24" t="str">
        <f t="shared" si="20"/>
        <v/>
      </c>
      <c r="F671" s="13"/>
      <c r="G671" s="12"/>
      <c r="H671" s="16"/>
      <c r="I671" s="16"/>
      <c r="J671" s="18" t="str">
        <f t="shared" si="21"/>
        <v/>
      </c>
    </row>
    <row r="672" spans="2:10" x14ac:dyDescent="0.2">
      <c r="B672" s="10"/>
      <c r="C672" s="15"/>
      <c r="D672" s="10"/>
      <c r="E672" s="24" t="str">
        <f t="shared" si="20"/>
        <v/>
      </c>
      <c r="F672" s="13"/>
      <c r="G672" s="12"/>
      <c r="H672" s="16"/>
      <c r="I672" s="16"/>
      <c r="J672" s="18" t="str">
        <f t="shared" si="21"/>
        <v/>
      </c>
    </row>
    <row r="673" spans="2:10" x14ac:dyDescent="0.2">
      <c r="B673" s="10"/>
      <c r="C673" s="15"/>
      <c r="D673" s="10"/>
      <c r="E673" s="24" t="str">
        <f t="shared" si="20"/>
        <v/>
      </c>
      <c r="F673" s="13"/>
      <c r="G673" s="12"/>
      <c r="H673" s="16"/>
      <c r="I673" s="16"/>
      <c r="J673" s="18" t="str">
        <f t="shared" si="21"/>
        <v/>
      </c>
    </row>
    <row r="674" spans="2:10" x14ac:dyDescent="0.2">
      <c r="B674" s="10"/>
      <c r="C674" s="15"/>
      <c r="D674" s="10"/>
      <c r="E674" s="24" t="str">
        <f t="shared" si="20"/>
        <v/>
      </c>
      <c r="F674" s="13"/>
      <c r="G674" s="12"/>
      <c r="H674" s="16"/>
      <c r="I674" s="16"/>
      <c r="J674" s="18" t="str">
        <f t="shared" si="21"/>
        <v/>
      </c>
    </row>
    <row r="675" spans="2:10" x14ac:dyDescent="0.2">
      <c r="B675" s="10"/>
      <c r="C675" s="15"/>
      <c r="D675" s="10"/>
      <c r="E675" s="24" t="str">
        <f t="shared" si="20"/>
        <v/>
      </c>
      <c r="F675" s="13"/>
      <c r="G675" s="12"/>
      <c r="H675" s="16"/>
      <c r="I675" s="16"/>
      <c r="J675" s="18" t="str">
        <f t="shared" si="21"/>
        <v/>
      </c>
    </row>
    <row r="676" spans="2:10" x14ac:dyDescent="0.2">
      <c r="B676" s="10"/>
      <c r="C676" s="15"/>
      <c r="D676" s="10"/>
      <c r="E676" s="24" t="str">
        <f t="shared" si="20"/>
        <v/>
      </c>
      <c r="F676" s="13"/>
      <c r="G676" s="12"/>
      <c r="H676" s="16"/>
      <c r="I676" s="16"/>
      <c r="J676" s="18" t="str">
        <f t="shared" si="21"/>
        <v/>
      </c>
    </row>
    <row r="677" spans="2:10" x14ac:dyDescent="0.2">
      <c r="B677" s="10"/>
      <c r="C677" s="15"/>
      <c r="D677" s="10"/>
      <c r="E677" s="24" t="str">
        <f t="shared" si="20"/>
        <v/>
      </c>
      <c r="F677" s="13"/>
      <c r="G677" s="12"/>
      <c r="H677" s="16"/>
      <c r="I677" s="16"/>
      <c r="J677" s="18" t="str">
        <f t="shared" si="21"/>
        <v/>
      </c>
    </row>
    <row r="678" spans="2:10" x14ac:dyDescent="0.2">
      <c r="B678" s="10"/>
      <c r="C678" s="15"/>
      <c r="D678" s="10"/>
      <c r="E678" s="24" t="str">
        <f t="shared" si="20"/>
        <v/>
      </c>
      <c r="F678" s="13"/>
      <c r="G678" s="12"/>
      <c r="H678" s="16"/>
      <c r="I678" s="16"/>
      <c r="J678" s="18" t="str">
        <f t="shared" si="21"/>
        <v/>
      </c>
    </row>
    <row r="679" spans="2:10" x14ac:dyDescent="0.2">
      <c r="B679" s="10"/>
      <c r="C679" s="15"/>
      <c r="D679" s="10"/>
      <c r="E679" s="24" t="str">
        <f t="shared" si="20"/>
        <v/>
      </c>
      <c r="F679" s="13"/>
      <c r="G679" s="12"/>
      <c r="H679" s="16"/>
      <c r="I679" s="16"/>
      <c r="J679" s="18" t="str">
        <f t="shared" si="21"/>
        <v/>
      </c>
    </row>
    <row r="680" spans="2:10" x14ac:dyDescent="0.2">
      <c r="B680" s="10"/>
      <c r="C680" s="15"/>
      <c r="D680" s="10"/>
      <c r="E680" s="24" t="str">
        <f t="shared" si="20"/>
        <v/>
      </c>
      <c r="F680" s="13"/>
      <c r="G680" s="12"/>
      <c r="H680" s="16"/>
      <c r="I680" s="16"/>
      <c r="J680" s="18" t="str">
        <f t="shared" si="21"/>
        <v/>
      </c>
    </row>
    <row r="681" spans="2:10" x14ac:dyDescent="0.2">
      <c r="B681" s="10"/>
      <c r="C681" s="15"/>
      <c r="D681" s="10"/>
      <c r="E681" s="24" t="str">
        <f t="shared" si="20"/>
        <v/>
      </c>
      <c r="F681" s="13"/>
      <c r="G681" s="12"/>
      <c r="H681" s="16"/>
      <c r="I681" s="16"/>
      <c r="J681" s="18" t="str">
        <f t="shared" si="21"/>
        <v/>
      </c>
    </row>
    <row r="682" spans="2:10" x14ac:dyDescent="0.2">
      <c r="B682" s="10"/>
      <c r="C682" s="15"/>
      <c r="D682" s="10"/>
      <c r="E682" s="24" t="str">
        <f t="shared" si="20"/>
        <v/>
      </c>
      <c r="F682" s="13"/>
      <c r="G682" s="12"/>
      <c r="H682" s="16"/>
      <c r="I682" s="16"/>
      <c r="J682" s="18" t="str">
        <f t="shared" si="21"/>
        <v/>
      </c>
    </row>
    <row r="683" spans="2:10" x14ac:dyDescent="0.2">
      <c r="B683" s="10"/>
      <c r="C683" s="15"/>
      <c r="D683" s="10"/>
      <c r="E683" s="24" t="str">
        <f t="shared" si="20"/>
        <v/>
      </c>
      <c r="F683" s="13"/>
      <c r="G683" s="12"/>
      <c r="H683" s="16"/>
      <c r="I683" s="16"/>
      <c r="J683" s="18" t="str">
        <f t="shared" si="21"/>
        <v/>
      </c>
    </row>
    <row r="684" spans="2:10" x14ac:dyDescent="0.2">
      <c r="B684" s="10"/>
      <c r="C684" s="15"/>
      <c r="D684" s="10"/>
      <c r="E684" s="24" t="str">
        <f t="shared" si="20"/>
        <v/>
      </c>
      <c r="F684" s="13"/>
      <c r="G684" s="12"/>
      <c r="H684" s="16"/>
      <c r="I684" s="16"/>
      <c r="J684" s="18" t="str">
        <f t="shared" si="21"/>
        <v/>
      </c>
    </row>
    <row r="685" spans="2:10" x14ac:dyDescent="0.2">
      <c r="B685" s="10"/>
      <c r="C685" s="15"/>
      <c r="D685" s="10"/>
      <c r="E685" s="24" t="str">
        <f t="shared" si="20"/>
        <v/>
      </c>
      <c r="F685" s="13"/>
      <c r="G685" s="12"/>
      <c r="H685" s="16"/>
      <c r="I685" s="16"/>
      <c r="J685" s="18" t="str">
        <f t="shared" si="21"/>
        <v/>
      </c>
    </row>
    <row r="686" spans="2:10" x14ac:dyDescent="0.2">
      <c r="B686" s="10"/>
      <c r="C686" s="15"/>
      <c r="D686" s="10"/>
      <c r="E686" s="24" t="str">
        <f t="shared" si="20"/>
        <v/>
      </c>
      <c r="F686" s="13"/>
      <c r="G686" s="12"/>
      <c r="H686" s="16"/>
      <c r="I686" s="16"/>
      <c r="J686" s="18" t="str">
        <f t="shared" si="21"/>
        <v/>
      </c>
    </row>
    <row r="687" spans="2:10" x14ac:dyDescent="0.2">
      <c r="B687" s="10"/>
      <c r="C687" s="15"/>
      <c r="D687" s="10"/>
      <c r="E687" s="24" t="str">
        <f t="shared" si="20"/>
        <v/>
      </c>
      <c r="F687" s="13"/>
      <c r="G687" s="12"/>
      <c r="H687" s="16"/>
      <c r="I687" s="16"/>
      <c r="J687" s="18" t="str">
        <f t="shared" si="21"/>
        <v/>
      </c>
    </row>
    <row r="688" spans="2:10" x14ac:dyDescent="0.2">
      <c r="B688" s="10"/>
      <c r="C688" s="15"/>
      <c r="D688" s="10"/>
      <c r="E688" s="24" t="str">
        <f t="shared" si="20"/>
        <v/>
      </c>
      <c r="F688" s="13"/>
      <c r="G688" s="12"/>
      <c r="H688" s="16"/>
      <c r="I688" s="16"/>
      <c r="J688" s="18" t="str">
        <f t="shared" si="21"/>
        <v/>
      </c>
    </row>
    <row r="689" spans="2:10" x14ac:dyDescent="0.2">
      <c r="B689" s="10"/>
      <c r="C689" s="15"/>
      <c r="D689" s="10"/>
      <c r="E689" s="24" t="str">
        <f t="shared" si="20"/>
        <v/>
      </c>
      <c r="F689" s="13"/>
      <c r="G689" s="12"/>
      <c r="H689" s="16"/>
      <c r="I689" s="16"/>
      <c r="J689" s="18" t="str">
        <f t="shared" si="21"/>
        <v/>
      </c>
    </row>
    <row r="690" spans="2:10" x14ac:dyDescent="0.2">
      <c r="B690" s="10"/>
      <c r="C690" s="15"/>
      <c r="D690" s="10"/>
      <c r="E690" s="24" t="str">
        <f t="shared" si="20"/>
        <v/>
      </c>
      <c r="F690" s="13"/>
      <c r="G690" s="12"/>
      <c r="H690" s="16"/>
      <c r="I690" s="16"/>
      <c r="J690" s="18" t="str">
        <f t="shared" si="21"/>
        <v/>
      </c>
    </row>
    <row r="691" spans="2:10" x14ac:dyDescent="0.2">
      <c r="B691" s="10"/>
      <c r="C691" s="15"/>
      <c r="D691" s="10"/>
      <c r="E691" s="24" t="str">
        <f t="shared" si="20"/>
        <v/>
      </c>
      <c r="F691" s="13"/>
      <c r="G691" s="12"/>
      <c r="H691" s="16"/>
      <c r="I691" s="16"/>
      <c r="J691" s="18" t="str">
        <f t="shared" si="21"/>
        <v/>
      </c>
    </row>
    <row r="692" spans="2:10" x14ac:dyDescent="0.2">
      <c r="B692" s="10"/>
      <c r="C692" s="15"/>
      <c r="D692" s="10"/>
      <c r="E692" s="24" t="str">
        <f t="shared" si="20"/>
        <v/>
      </c>
      <c r="F692" s="13"/>
      <c r="G692" s="12"/>
      <c r="H692" s="16"/>
      <c r="I692" s="16"/>
      <c r="J692" s="18" t="str">
        <f t="shared" si="21"/>
        <v/>
      </c>
    </row>
    <row r="693" spans="2:10" x14ac:dyDescent="0.2">
      <c r="B693" s="10"/>
      <c r="C693" s="15"/>
      <c r="D693" s="10"/>
      <c r="E693" s="24" t="str">
        <f t="shared" si="20"/>
        <v/>
      </c>
      <c r="F693" s="13"/>
      <c r="G693" s="12"/>
      <c r="H693" s="16"/>
      <c r="I693" s="16"/>
      <c r="J693" s="18" t="str">
        <f t="shared" si="21"/>
        <v/>
      </c>
    </row>
    <row r="694" spans="2:10" x14ac:dyDescent="0.2">
      <c r="B694" s="10"/>
      <c r="C694" s="15"/>
      <c r="D694" s="10"/>
      <c r="E694" s="24" t="str">
        <f t="shared" si="20"/>
        <v/>
      </c>
      <c r="F694" s="13"/>
      <c r="G694" s="12"/>
      <c r="H694" s="16"/>
      <c r="I694" s="16"/>
      <c r="J694" s="18" t="str">
        <f t="shared" si="21"/>
        <v/>
      </c>
    </row>
    <row r="695" spans="2:10" x14ac:dyDescent="0.2">
      <c r="B695" s="10"/>
      <c r="C695" s="15"/>
      <c r="D695" s="10"/>
      <c r="E695" s="24" t="str">
        <f t="shared" si="20"/>
        <v/>
      </c>
      <c r="F695" s="13"/>
      <c r="G695" s="12"/>
      <c r="H695" s="16"/>
      <c r="I695" s="16"/>
      <c r="J695" s="18" t="str">
        <f t="shared" si="21"/>
        <v/>
      </c>
    </row>
    <row r="696" spans="2:10" x14ac:dyDescent="0.2">
      <c r="B696" s="10"/>
      <c r="C696" s="15"/>
      <c r="D696" s="10"/>
      <c r="E696" s="24" t="str">
        <f t="shared" si="20"/>
        <v/>
      </c>
      <c r="F696" s="13"/>
      <c r="G696" s="12"/>
      <c r="H696" s="16"/>
      <c r="I696" s="16"/>
      <c r="J696" s="18" t="str">
        <f t="shared" si="21"/>
        <v/>
      </c>
    </row>
    <row r="697" spans="2:10" x14ac:dyDescent="0.2">
      <c r="B697" s="10"/>
      <c r="C697" s="15"/>
      <c r="D697" s="10"/>
      <c r="E697" s="24" t="str">
        <f t="shared" si="20"/>
        <v/>
      </c>
      <c r="F697" s="13"/>
      <c r="G697" s="12"/>
      <c r="H697" s="16"/>
      <c r="I697" s="16"/>
      <c r="J697" s="18" t="str">
        <f t="shared" si="21"/>
        <v/>
      </c>
    </row>
    <row r="698" spans="2:10" x14ac:dyDescent="0.2">
      <c r="B698" s="10"/>
      <c r="C698" s="15"/>
      <c r="D698" s="10"/>
      <c r="E698" s="24" t="str">
        <f t="shared" si="20"/>
        <v/>
      </c>
      <c r="F698" s="13"/>
      <c r="G698" s="12"/>
      <c r="H698" s="16"/>
      <c r="I698" s="16"/>
      <c r="J698" s="18" t="str">
        <f t="shared" si="21"/>
        <v/>
      </c>
    </row>
    <row r="699" spans="2:10" x14ac:dyDescent="0.2">
      <c r="B699" s="10"/>
      <c r="C699" s="15"/>
      <c r="D699" s="10"/>
      <c r="E699" s="24" t="str">
        <f t="shared" si="20"/>
        <v/>
      </c>
      <c r="F699" s="13"/>
      <c r="G699" s="12"/>
      <c r="H699" s="16"/>
      <c r="I699" s="16"/>
      <c r="J699" s="18" t="str">
        <f t="shared" si="21"/>
        <v/>
      </c>
    </row>
    <row r="700" spans="2:10" x14ac:dyDescent="0.2">
      <c r="B700" s="10"/>
      <c r="C700" s="15"/>
      <c r="D700" s="10"/>
      <c r="E700" s="24" t="str">
        <f t="shared" si="20"/>
        <v/>
      </c>
      <c r="F700" s="13"/>
      <c r="G700" s="12"/>
      <c r="H700" s="16"/>
      <c r="I700" s="16"/>
      <c r="J700" s="18" t="str">
        <f t="shared" si="21"/>
        <v/>
      </c>
    </row>
    <row r="701" spans="2:10" x14ac:dyDescent="0.2">
      <c r="B701" s="10"/>
      <c r="C701" s="15"/>
      <c r="D701" s="10"/>
      <c r="E701" s="24" t="str">
        <f t="shared" si="20"/>
        <v/>
      </c>
      <c r="F701" s="13"/>
      <c r="G701" s="12"/>
      <c r="H701" s="16"/>
      <c r="I701" s="16"/>
      <c r="J701" s="18" t="str">
        <f t="shared" si="21"/>
        <v/>
      </c>
    </row>
    <row r="702" spans="2:10" x14ac:dyDescent="0.2">
      <c r="B702" s="10"/>
      <c r="C702" s="15"/>
      <c r="D702" s="10"/>
      <c r="E702" s="24" t="str">
        <f t="shared" si="20"/>
        <v/>
      </c>
      <c r="F702" s="13"/>
      <c r="G702" s="12"/>
      <c r="H702" s="16"/>
      <c r="I702" s="16"/>
      <c r="J702" s="18" t="str">
        <f t="shared" si="21"/>
        <v/>
      </c>
    </row>
    <row r="703" spans="2:10" x14ac:dyDescent="0.2">
      <c r="B703" s="10"/>
      <c r="C703" s="15"/>
      <c r="D703" s="10"/>
      <c r="E703" s="24" t="str">
        <f t="shared" si="20"/>
        <v/>
      </c>
      <c r="F703" s="13"/>
      <c r="G703" s="12"/>
      <c r="H703" s="16"/>
      <c r="I703" s="16"/>
      <c r="J703" s="18" t="str">
        <f t="shared" si="21"/>
        <v/>
      </c>
    </row>
    <row r="704" spans="2:10" x14ac:dyDescent="0.2">
      <c r="B704" s="10"/>
      <c r="C704" s="15"/>
      <c r="D704" s="10"/>
      <c r="E704" s="24" t="str">
        <f t="shared" si="20"/>
        <v/>
      </c>
      <c r="F704" s="13"/>
      <c r="G704" s="12"/>
      <c r="H704" s="16"/>
      <c r="I704" s="16"/>
      <c r="J704" s="18" t="str">
        <f t="shared" si="21"/>
        <v/>
      </c>
    </row>
    <row r="705" spans="2:10" x14ac:dyDescent="0.2">
      <c r="B705" s="10"/>
      <c r="C705" s="15"/>
      <c r="D705" s="10"/>
      <c r="E705" s="24" t="str">
        <f t="shared" si="20"/>
        <v/>
      </c>
      <c r="F705" s="13"/>
      <c r="G705" s="12"/>
      <c r="H705" s="16"/>
      <c r="I705" s="16"/>
      <c r="J705" s="18" t="str">
        <f t="shared" si="21"/>
        <v/>
      </c>
    </row>
    <row r="706" spans="2:10" x14ac:dyDescent="0.2">
      <c r="B706" s="10"/>
      <c r="C706" s="15"/>
      <c r="D706" s="10"/>
      <c r="E706" s="24" t="str">
        <f t="shared" si="20"/>
        <v/>
      </c>
      <c r="F706" s="13"/>
      <c r="G706" s="12"/>
      <c r="H706" s="16"/>
      <c r="I706" s="16"/>
      <c r="J706" s="18" t="str">
        <f t="shared" si="21"/>
        <v/>
      </c>
    </row>
    <row r="707" spans="2:10" x14ac:dyDescent="0.2">
      <c r="B707" s="10"/>
      <c r="C707" s="15"/>
      <c r="D707" s="10"/>
      <c r="E707" s="24" t="str">
        <f t="shared" si="20"/>
        <v/>
      </c>
      <c r="F707" s="13"/>
      <c r="G707" s="12"/>
      <c r="H707" s="16"/>
      <c r="I707" s="16"/>
      <c r="J707" s="18" t="str">
        <f t="shared" si="21"/>
        <v/>
      </c>
    </row>
    <row r="708" spans="2:10" x14ac:dyDescent="0.2">
      <c r="B708" s="10"/>
      <c r="C708" s="15"/>
      <c r="D708" s="10"/>
      <c r="E708" s="24" t="str">
        <f t="shared" si="20"/>
        <v/>
      </c>
      <c r="F708" s="13"/>
      <c r="G708" s="12"/>
      <c r="H708" s="16"/>
      <c r="I708" s="16"/>
      <c r="J708" s="18" t="str">
        <f t="shared" si="21"/>
        <v/>
      </c>
    </row>
    <row r="709" spans="2:10" x14ac:dyDescent="0.2">
      <c r="B709" s="10"/>
      <c r="C709" s="15"/>
      <c r="D709" s="10"/>
      <c r="E709" s="24" t="str">
        <f t="shared" ref="E709:E772" si="22">IF(D709="","",IFERROR(INDEX(AnNume,MATCH(D709,AnMarca,0)),"Marcă inexistentă"))</f>
        <v/>
      </c>
      <c r="F709" s="13"/>
      <c r="G709" s="12"/>
      <c r="H709" s="16"/>
      <c r="I709" s="16"/>
      <c r="J709" s="18" t="str">
        <f t="shared" ref="J709:J772" si="23">IF(B709="","",TRIM(IF(COUNTIF($B$5:$B$1004,B709)&gt;1,"Număr dublat. ","")&amp;IF(E709="Marcă inexistentă","Salariatul nu există în foaia Angajați. ",IF(AND(ISNUMBER(C709),C709&lt;INDEX(AnAng,MATCH(D709,AnMarca,0))),"Data adeverinței este înaintea angajării. ","")&amp;IF(AND(ISNUMBER(INDEX(AnInc,MATCH(D709,AnMarca,0))),OR(F709="Adeverință de salariat",F709="Adeverință pentru medicul de familie")),"Contractul a încetat: folosește adeverința de vechime. ",""))&amp;IF(F709="","Alege tipul adeverinței. ","")&amp;IF(G709="","Completează scopul. ","")&amp;IF(AND(F709="Adeverință de venit",N(H709)=0),"Alege pentru câte luni se trec veniturile. ","")&amp;IF(AND(F709="Adeverință de venit",N(H709)&gt;0,E709&lt;&gt;"Marcă inexistentă"),IF((H709-COUNTIFS(VeMarca,D709,VeLuna,"&gt;="&amp;EDATE(DATE(YEAR(C709),MONTH(C709),1),-H709),VeLuna,"&lt;"&amp;DATE(YEAR(C709),MONTH(C709),1)))&gt;0,"Lipsesc veniturile pentru "&amp;(H709-COUNTIFS(VeMarca,D709,VeLuna,"&gt;="&amp;EDATE(DATE(YEAR(C709),MONTH(C709),1),-H709),VeLuna,"&lt;"&amp;DATE(YEAR(C709),MONTH(C709),1)))&amp;" din ultimele "&amp;H709&amp;" luni. ",""),"")))</f>
        <v/>
      </c>
    </row>
    <row r="710" spans="2:10" x14ac:dyDescent="0.2">
      <c r="B710" s="10"/>
      <c r="C710" s="15"/>
      <c r="D710" s="10"/>
      <c r="E710" s="24" t="str">
        <f t="shared" si="22"/>
        <v/>
      </c>
      <c r="F710" s="13"/>
      <c r="G710" s="12"/>
      <c r="H710" s="16"/>
      <c r="I710" s="16"/>
      <c r="J710" s="18" t="str">
        <f t="shared" si="23"/>
        <v/>
      </c>
    </row>
    <row r="711" spans="2:10" x14ac:dyDescent="0.2">
      <c r="B711" s="10"/>
      <c r="C711" s="15"/>
      <c r="D711" s="10"/>
      <c r="E711" s="24" t="str">
        <f t="shared" si="22"/>
        <v/>
      </c>
      <c r="F711" s="13"/>
      <c r="G711" s="12"/>
      <c r="H711" s="16"/>
      <c r="I711" s="16"/>
      <c r="J711" s="18" t="str">
        <f t="shared" si="23"/>
        <v/>
      </c>
    </row>
    <row r="712" spans="2:10" x14ac:dyDescent="0.2">
      <c r="B712" s="10"/>
      <c r="C712" s="15"/>
      <c r="D712" s="10"/>
      <c r="E712" s="24" t="str">
        <f t="shared" si="22"/>
        <v/>
      </c>
      <c r="F712" s="13"/>
      <c r="G712" s="12"/>
      <c r="H712" s="16"/>
      <c r="I712" s="16"/>
      <c r="J712" s="18" t="str">
        <f t="shared" si="23"/>
        <v/>
      </c>
    </row>
    <row r="713" spans="2:10" x14ac:dyDescent="0.2">
      <c r="B713" s="10"/>
      <c r="C713" s="15"/>
      <c r="D713" s="10"/>
      <c r="E713" s="24" t="str">
        <f t="shared" si="22"/>
        <v/>
      </c>
      <c r="F713" s="13"/>
      <c r="G713" s="12"/>
      <c r="H713" s="16"/>
      <c r="I713" s="16"/>
      <c r="J713" s="18" t="str">
        <f t="shared" si="23"/>
        <v/>
      </c>
    </row>
    <row r="714" spans="2:10" x14ac:dyDescent="0.2">
      <c r="B714" s="10"/>
      <c r="C714" s="15"/>
      <c r="D714" s="10"/>
      <c r="E714" s="24" t="str">
        <f t="shared" si="22"/>
        <v/>
      </c>
      <c r="F714" s="13"/>
      <c r="G714" s="12"/>
      <c r="H714" s="16"/>
      <c r="I714" s="16"/>
      <c r="J714" s="18" t="str">
        <f t="shared" si="23"/>
        <v/>
      </c>
    </row>
    <row r="715" spans="2:10" x14ac:dyDescent="0.2">
      <c r="B715" s="10"/>
      <c r="C715" s="15"/>
      <c r="D715" s="10"/>
      <c r="E715" s="24" t="str">
        <f t="shared" si="22"/>
        <v/>
      </c>
      <c r="F715" s="13"/>
      <c r="G715" s="12"/>
      <c r="H715" s="16"/>
      <c r="I715" s="16"/>
      <c r="J715" s="18" t="str">
        <f t="shared" si="23"/>
        <v/>
      </c>
    </row>
    <row r="716" spans="2:10" x14ac:dyDescent="0.2">
      <c r="B716" s="10"/>
      <c r="C716" s="15"/>
      <c r="D716" s="10"/>
      <c r="E716" s="24" t="str">
        <f t="shared" si="22"/>
        <v/>
      </c>
      <c r="F716" s="13"/>
      <c r="G716" s="12"/>
      <c r="H716" s="16"/>
      <c r="I716" s="16"/>
      <c r="J716" s="18" t="str">
        <f t="shared" si="23"/>
        <v/>
      </c>
    </row>
    <row r="717" spans="2:10" x14ac:dyDescent="0.2">
      <c r="B717" s="10"/>
      <c r="C717" s="15"/>
      <c r="D717" s="10"/>
      <c r="E717" s="24" t="str">
        <f t="shared" si="22"/>
        <v/>
      </c>
      <c r="F717" s="13"/>
      <c r="G717" s="12"/>
      <c r="H717" s="16"/>
      <c r="I717" s="16"/>
      <c r="J717" s="18" t="str">
        <f t="shared" si="23"/>
        <v/>
      </c>
    </row>
    <row r="718" spans="2:10" x14ac:dyDescent="0.2">
      <c r="B718" s="10"/>
      <c r="C718" s="15"/>
      <c r="D718" s="10"/>
      <c r="E718" s="24" t="str">
        <f t="shared" si="22"/>
        <v/>
      </c>
      <c r="F718" s="13"/>
      <c r="G718" s="12"/>
      <c r="H718" s="16"/>
      <c r="I718" s="16"/>
      <c r="J718" s="18" t="str">
        <f t="shared" si="23"/>
        <v/>
      </c>
    </row>
    <row r="719" spans="2:10" x14ac:dyDescent="0.2">
      <c r="B719" s="10"/>
      <c r="C719" s="15"/>
      <c r="D719" s="10"/>
      <c r="E719" s="24" t="str">
        <f t="shared" si="22"/>
        <v/>
      </c>
      <c r="F719" s="13"/>
      <c r="G719" s="12"/>
      <c r="H719" s="16"/>
      <c r="I719" s="16"/>
      <c r="J719" s="18" t="str">
        <f t="shared" si="23"/>
        <v/>
      </c>
    </row>
    <row r="720" spans="2:10" x14ac:dyDescent="0.2">
      <c r="B720" s="10"/>
      <c r="C720" s="15"/>
      <c r="D720" s="10"/>
      <c r="E720" s="24" t="str">
        <f t="shared" si="22"/>
        <v/>
      </c>
      <c r="F720" s="13"/>
      <c r="G720" s="12"/>
      <c r="H720" s="16"/>
      <c r="I720" s="16"/>
      <c r="J720" s="18" t="str">
        <f t="shared" si="23"/>
        <v/>
      </c>
    </row>
    <row r="721" spans="2:10" x14ac:dyDescent="0.2">
      <c r="B721" s="10"/>
      <c r="C721" s="15"/>
      <c r="D721" s="10"/>
      <c r="E721" s="24" t="str">
        <f t="shared" si="22"/>
        <v/>
      </c>
      <c r="F721" s="13"/>
      <c r="G721" s="12"/>
      <c r="H721" s="16"/>
      <c r="I721" s="16"/>
      <c r="J721" s="18" t="str">
        <f t="shared" si="23"/>
        <v/>
      </c>
    </row>
    <row r="722" spans="2:10" x14ac:dyDescent="0.2">
      <c r="B722" s="10"/>
      <c r="C722" s="15"/>
      <c r="D722" s="10"/>
      <c r="E722" s="24" t="str">
        <f t="shared" si="22"/>
        <v/>
      </c>
      <c r="F722" s="13"/>
      <c r="G722" s="12"/>
      <c r="H722" s="16"/>
      <c r="I722" s="16"/>
      <c r="J722" s="18" t="str">
        <f t="shared" si="23"/>
        <v/>
      </c>
    </row>
    <row r="723" spans="2:10" x14ac:dyDescent="0.2">
      <c r="B723" s="10"/>
      <c r="C723" s="15"/>
      <c r="D723" s="10"/>
      <c r="E723" s="24" t="str">
        <f t="shared" si="22"/>
        <v/>
      </c>
      <c r="F723" s="13"/>
      <c r="G723" s="12"/>
      <c r="H723" s="16"/>
      <c r="I723" s="16"/>
      <c r="J723" s="18" t="str">
        <f t="shared" si="23"/>
        <v/>
      </c>
    </row>
    <row r="724" spans="2:10" x14ac:dyDescent="0.2">
      <c r="B724" s="10"/>
      <c r="C724" s="15"/>
      <c r="D724" s="10"/>
      <c r="E724" s="24" t="str">
        <f t="shared" si="22"/>
        <v/>
      </c>
      <c r="F724" s="13"/>
      <c r="G724" s="12"/>
      <c r="H724" s="16"/>
      <c r="I724" s="16"/>
      <c r="J724" s="18" t="str">
        <f t="shared" si="23"/>
        <v/>
      </c>
    </row>
    <row r="725" spans="2:10" x14ac:dyDescent="0.2">
      <c r="B725" s="10"/>
      <c r="C725" s="15"/>
      <c r="D725" s="10"/>
      <c r="E725" s="24" t="str">
        <f t="shared" si="22"/>
        <v/>
      </c>
      <c r="F725" s="13"/>
      <c r="G725" s="12"/>
      <c r="H725" s="16"/>
      <c r="I725" s="16"/>
      <c r="J725" s="18" t="str">
        <f t="shared" si="23"/>
        <v/>
      </c>
    </row>
    <row r="726" spans="2:10" x14ac:dyDescent="0.2">
      <c r="B726" s="10"/>
      <c r="C726" s="15"/>
      <c r="D726" s="10"/>
      <c r="E726" s="24" t="str">
        <f t="shared" si="22"/>
        <v/>
      </c>
      <c r="F726" s="13"/>
      <c r="G726" s="12"/>
      <c r="H726" s="16"/>
      <c r="I726" s="16"/>
      <c r="J726" s="18" t="str">
        <f t="shared" si="23"/>
        <v/>
      </c>
    </row>
    <row r="727" spans="2:10" x14ac:dyDescent="0.2">
      <c r="B727" s="10"/>
      <c r="C727" s="15"/>
      <c r="D727" s="10"/>
      <c r="E727" s="24" t="str">
        <f t="shared" si="22"/>
        <v/>
      </c>
      <c r="F727" s="13"/>
      <c r="G727" s="12"/>
      <c r="H727" s="16"/>
      <c r="I727" s="16"/>
      <c r="J727" s="18" t="str">
        <f t="shared" si="23"/>
        <v/>
      </c>
    </row>
    <row r="728" spans="2:10" x14ac:dyDescent="0.2">
      <c r="B728" s="10"/>
      <c r="C728" s="15"/>
      <c r="D728" s="10"/>
      <c r="E728" s="24" t="str">
        <f t="shared" si="22"/>
        <v/>
      </c>
      <c r="F728" s="13"/>
      <c r="G728" s="12"/>
      <c r="H728" s="16"/>
      <c r="I728" s="16"/>
      <c r="J728" s="18" t="str">
        <f t="shared" si="23"/>
        <v/>
      </c>
    </row>
    <row r="729" spans="2:10" x14ac:dyDescent="0.2">
      <c r="B729" s="10"/>
      <c r="C729" s="15"/>
      <c r="D729" s="10"/>
      <c r="E729" s="24" t="str">
        <f t="shared" si="22"/>
        <v/>
      </c>
      <c r="F729" s="13"/>
      <c r="G729" s="12"/>
      <c r="H729" s="16"/>
      <c r="I729" s="16"/>
      <c r="J729" s="18" t="str">
        <f t="shared" si="23"/>
        <v/>
      </c>
    </row>
    <row r="730" spans="2:10" x14ac:dyDescent="0.2">
      <c r="B730" s="10"/>
      <c r="C730" s="15"/>
      <c r="D730" s="10"/>
      <c r="E730" s="24" t="str">
        <f t="shared" si="22"/>
        <v/>
      </c>
      <c r="F730" s="13"/>
      <c r="G730" s="12"/>
      <c r="H730" s="16"/>
      <c r="I730" s="16"/>
      <c r="J730" s="18" t="str">
        <f t="shared" si="23"/>
        <v/>
      </c>
    </row>
    <row r="731" spans="2:10" x14ac:dyDescent="0.2">
      <c r="B731" s="10"/>
      <c r="C731" s="15"/>
      <c r="D731" s="10"/>
      <c r="E731" s="24" t="str">
        <f t="shared" si="22"/>
        <v/>
      </c>
      <c r="F731" s="13"/>
      <c r="G731" s="12"/>
      <c r="H731" s="16"/>
      <c r="I731" s="16"/>
      <c r="J731" s="18" t="str">
        <f t="shared" si="23"/>
        <v/>
      </c>
    </row>
    <row r="732" spans="2:10" x14ac:dyDescent="0.2">
      <c r="B732" s="10"/>
      <c r="C732" s="15"/>
      <c r="D732" s="10"/>
      <c r="E732" s="24" t="str">
        <f t="shared" si="22"/>
        <v/>
      </c>
      <c r="F732" s="13"/>
      <c r="G732" s="12"/>
      <c r="H732" s="16"/>
      <c r="I732" s="16"/>
      <c r="J732" s="18" t="str">
        <f t="shared" si="23"/>
        <v/>
      </c>
    </row>
    <row r="733" spans="2:10" x14ac:dyDescent="0.2">
      <c r="B733" s="10"/>
      <c r="C733" s="15"/>
      <c r="D733" s="10"/>
      <c r="E733" s="24" t="str">
        <f t="shared" si="22"/>
        <v/>
      </c>
      <c r="F733" s="13"/>
      <c r="G733" s="12"/>
      <c r="H733" s="16"/>
      <c r="I733" s="16"/>
      <c r="J733" s="18" t="str">
        <f t="shared" si="23"/>
        <v/>
      </c>
    </row>
    <row r="734" spans="2:10" x14ac:dyDescent="0.2">
      <c r="B734" s="10"/>
      <c r="C734" s="15"/>
      <c r="D734" s="10"/>
      <c r="E734" s="24" t="str">
        <f t="shared" si="22"/>
        <v/>
      </c>
      <c r="F734" s="13"/>
      <c r="G734" s="12"/>
      <c r="H734" s="16"/>
      <c r="I734" s="16"/>
      <c r="J734" s="18" t="str">
        <f t="shared" si="23"/>
        <v/>
      </c>
    </row>
    <row r="735" spans="2:10" x14ac:dyDescent="0.2">
      <c r="B735" s="10"/>
      <c r="C735" s="15"/>
      <c r="D735" s="10"/>
      <c r="E735" s="24" t="str">
        <f t="shared" si="22"/>
        <v/>
      </c>
      <c r="F735" s="13"/>
      <c r="G735" s="12"/>
      <c r="H735" s="16"/>
      <c r="I735" s="16"/>
      <c r="J735" s="18" t="str">
        <f t="shared" si="23"/>
        <v/>
      </c>
    </row>
    <row r="736" spans="2:10" x14ac:dyDescent="0.2">
      <c r="B736" s="10"/>
      <c r="C736" s="15"/>
      <c r="D736" s="10"/>
      <c r="E736" s="24" t="str">
        <f t="shared" si="22"/>
        <v/>
      </c>
      <c r="F736" s="13"/>
      <c r="G736" s="12"/>
      <c r="H736" s="16"/>
      <c r="I736" s="16"/>
      <c r="J736" s="18" t="str">
        <f t="shared" si="23"/>
        <v/>
      </c>
    </row>
    <row r="737" spans="2:10" x14ac:dyDescent="0.2">
      <c r="B737" s="10"/>
      <c r="C737" s="15"/>
      <c r="D737" s="10"/>
      <c r="E737" s="24" t="str">
        <f t="shared" si="22"/>
        <v/>
      </c>
      <c r="F737" s="13"/>
      <c r="G737" s="12"/>
      <c r="H737" s="16"/>
      <c r="I737" s="16"/>
      <c r="J737" s="18" t="str">
        <f t="shared" si="23"/>
        <v/>
      </c>
    </row>
    <row r="738" spans="2:10" x14ac:dyDescent="0.2">
      <c r="B738" s="10"/>
      <c r="C738" s="15"/>
      <c r="D738" s="10"/>
      <c r="E738" s="24" t="str">
        <f t="shared" si="22"/>
        <v/>
      </c>
      <c r="F738" s="13"/>
      <c r="G738" s="12"/>
      <c r="H738" s="16"/>
      <c r="I738" s="16"/>
      <c r="J738" s="18" t="str">
        <f t="shared" si="23"/>
        <v/>
      </c>
    </row>
    <row r="739" spans="2:10" x14ac:dyDescent="0.2">
      <c r="B739" s="10"/>
      <c r="C739" s="15"/>
      <c r="D739" s="10"/>
      <c r="E739" s="24" t="str">
        <f t="shared" si="22"/>
        <v/>
      </c>
      <c r="F739" s="13"/>
      <c r="G739" s="12"/>
      <c r="H739" s="16"/>
      <c r="I739" s="16"/>
      <c r="J739" s="18" t="str">
        <f t="shared" si="23"/>
        <v/>
      </c>
    </row>
    <row r="740" spans="2:10" x14ac:dyDescent="0.2">
      <c r="B740" s="10"/>
      <c r="C740" s="15"/>
      <c r="D740" s="10"/>
      <c r="E740" s="24" t="str">
        <f t="shared" si="22"/>
        <v/>
      </c>
      <c r="F740" s="13"/>
      <c r="G740" s="12"/>
      <c r="H740" s="16"/>
      <c r="I740" s="16"/>
      <c r="J740" s="18" t="str">
        <f t="shared" si="23"/>
        <v/>
      </c>
    </row>
    <row r="741" spans="2:10" x14ac:dyDescent="0.2">
      <c r="B741" s="10"/>
      <c r="C741" s="15"/>
      <c r="D741" s="10"/>
      <c r="E741" s="24" t="str">
        <f t="shared" si="22"/>
        <v/>
      </c>
      <c r="F741" s="13"/>
      <c r="G741" s="12"/>
      <c r="H741" s="16"/>
      <c r="I741" s="16"/>
      <c r="J741" s="18" t="str">
        <f t="shared" si="23"/>
        <v/>
      </c>
    </row>
    <row r="742" spans="2:10" x14ac:dyDescent="0.2">
      <c r="B742" s="10"/>
      <c r="C742" s="15"/>
      <c r="D742" s="10"/>
      <c r="E742" s="24" t="str">
        <f t="shared" si="22"/>
        <v/>
      </c>
      <c r="F742" s="13"/>
      <c r="G742" s="12"/>
      <c r="H742" s="16"/>
      <c r="I742" s="16"/>
      <c r="J742" s="18" t="str">
        <f t="shared" si="23"/>
        <v/>
      </c>
    </row>
    <row r="743" spans="2:10" x14ac:dyDescent="0.2">
      <c r="B743" s="10"/>
      <c r="C743" s="15"/>
      <c r="D743" s="10"/>
      <c r="E743" s="24" t="str">
        <f t="shared" si="22"/>
        <v/>
      </c>
      <c r="F743" s="13"/>
      <c r="G743" s="12"/>
      <c r="H743" s="16"/>
      <c r="I743" s="16"/>
      <c r="J743" s="18" t="str">
        <f t="shared" si="23"/>
        <v/>
      </c>
    </row>
    <row r="744" spans="2:10" x14ac:dyDescent="0.2">
      <c r="B744" s="10"/>
      <c r="C744" s="15"/>
      <c r="D744" s="10"/>
      <c r="E744" s="24" t="str">
        <f t="shared" si="22"/>
        <v/>
      </c>
      <c r="F744" s="13"/>
      <c r="G744" s="12"/>
      <c r="H744" s="16"/>
      <c r="I744" s="16"/>
      <c r="J744" s="18" t="str">
        <f t="shared" si="23"/>
        <v/>
      </c>
    </row>
    <row r="745" spans="2:10" x14ac:dyDescent="0.2">
      <c r="B745" s="10"/>
      <c r="C745" s="15"/>
      <c r="D745" s="10"/>
      <c r="E745" s="24" t="str">
        <f t="shared" si="22"/>
        <v/>
      </c>
      <c r="F745" s="13"/>
      <c r="G745" s="12"/>
      <c r="H745" s="16"/>
      <c r="I745" s="16"/>
      <c r="J745" s="18" t="str">
        <f t="shared" si="23"/>
        <v/>
      </c>
    </row>
    <row r="746" spans="2:10" x14ac:dyDescent="0.2">
      <c r="B746" s="10"/>
      <c r="C746" s="15"/>
      <c r="D746" s="10"/>
      <c r="E746" s="24" t="str">
        <f t="shared" si="22"/>
        <v/>
      </c>
      <c r="F746" s="13"/>
      <c r="G746" s="12"/>
      <c r="H746" s="16"/>
      <c r="I746" s="16"/>
      <c r="J746" s="18" t="str">
        <f t="shared" si="23"/>
        <v/>
      </c>
    </row>
    <row r="747" spans="2:10" x14ac:dyDescent="0.2">
      <c r="B747" s="10"/>
      <c r="C747" s="15"/>
      <c r="D747" s="10"/>
      <c r="E747" s="24" t="str">
        <f t="shared" si="22"/>
        <v/>
      </c>
      <c r="F747" s="13"/>
      <c r="G747" s="12"/>
      <c r="H747" s="16"/>
      <c r="I747" s="16"/>
      <c r="J747" s="18" t="str">
        <f t="shared" si="23"/>
        <v/>
      </c>
    </row>
    <row r="748" spans="2:10" x14ac:dyDescent="0.2">
      <c r="B748" s="10"/>
      <c r="C748" s="15"/>
      <c r="D748" s="10"/>
      <c r="E748" s="24" t="str">
        <f t="shared" si="22"/>
        <v/>
      </c>
      <c r="F748" s="13"/>
      <c r="G748" s="12"/>
      <c r="H748" s="16"/>
      <c r="I748" s="16"/>
      <c r="J748" s="18" t="str">
        <f t="shared" si="23"/>
        <v/>
      </c>
    </row>
    <row r="749" spans="2:10" x14ac:dyDescent="0.2">
      <c r="B749" s="10"/>
      <c r="C749" s="15"/>
      <c r="D749" s="10"/>
      <c r="E749" s="24" t="str">
        <f t="shared" si="22"/>
        <v/>
      </c>
      <c r="F749" s="13"/>
      <c r="G749" s="12"/>
      <c r="H749" s="16"/>
      <c r="I749" s="16"/>
      <c r="J749" s="18" t="str">
        <f t="shared" si="23"/>
        <v/>
      </c>
    </row>
    <row r="750" spans="2:10" x14ac:dyDescent="0.2">
      <c r="B750" s="10"/>
      <c r="C750" s="15"/>
      <c r="D750" s="10"/>
      <c r="E750" s="24" t="str">
        <f t="shared" si="22"/>
        <v/>
      </c>
      <c r="F750" s="13"/>
      <c r="G750" s="12"/>
      <c r="H750" s="16"/>
      <c r="I750" s="16"/>
      <c r="J750" s="18" t="str">
        <f t="shared" si="23"/>
        <v/>
      </c>
    </row>
    <row r="751" spans="2:10" x14ac:dyDescent="0.2">
      <c r="B751" s="10"/>
      <c r="C751" s="15"/>
      <c r="D751" s="10"/>
      <c r="E751" s="24" t="str">
        <f t="shared" si="22"/>
        <v/>
      </c>
      <c r="F751" s="13"/>
      <c r="G751" s="12"/>
      <c r="H751" s="16"/>
      <c r="I751" s="16"/>
      <c r="J751" s="18" t="str">
        <f t="shared" si="23"/>
        <v/>
      </c>
    </row>
    <row r="752" spans="2:10" x14ac:dyDescent="0.2">
      <c r="B752" s="10"/>
      <c r="C752" s="15"/>
      <c r="D752" s="10"/>
      <c r="E752" s="24" t="str">
        <f t="shared" si="22"/>
        <v/>
      </c>
      <c r="F752" s="13"/>
      <c r="G752" s="12"/>
      <c r="H752" s="16"/>
      <c r="I752" s="16"/>
      <c r="J752" s="18" t="str">
        <f t="shared" si="23"/>
        <v/>
      </c>
    </row>
    <row r="753" spans="2:10" x14ac:dyDescent="0.2">
      <c r="B753" s="10"/>
      <c r="C753" s="15"/>
      <c r="D753" s="10"/>
      <c r="E753" s="24" t="str">
        <f t="shared" si="22"/>
        <v/>
      </c>
      <c r="F753" s="13"/>
      <c r="G753" s="12"/>
      <c r="H753" s="16"/>
      <c r="I753" s="16"/>
      <c r="J753" s="18" t="str">
        <f t="shared" si="23"/>
        <v/>
      </c>
    </row>
    <row r="754" spans="2:10" x14ac:dyDescent="0.2">
      <c r="B754" s="10"/>
      <c r="C754" s="15"/>
      <c r="D754" s="10"/>
      <c r="E754" s="24" t="str">
        <f t="shared" si="22"/>
        <v/>
      </c>
      <c r="F754" s="13"/>
      <c r="G754" s="12"/>
      <c r="H754" s="16"/>
      <c r="I754" s="16"/>
      <c r="J754" s="18" t="str">
        <f t="shared" si="23"/>
        <v/>
      </c>
    </row>
    <row r="755" spans="2:10" x14ac:dyDescent="0.2">
      <c r="B755" s="10"/>
      <c r="C755" s="15"/>
      <c r="D755" s="10"/>
      <c r="E755" s="24" t="str">
        <f t="shared" si="22"/>
        <v/>
      </c>
      <c r="F755" s="13"/>
      <c r="G755" s="12"/>
      <c r="H755" s="16"/>
      <c r="I755" s="16"/>
      <c r="J755" s="18" t="str">
        <f t="shared" si="23"/>
        <v/>
      </c>
    </row>
    <row r="756" spans="2:10" x14ac:dyDescent="0.2">
      <c r="B756" s="10"/>
      <c r="C756" s="15"/>
      <c r="D756" s="10"/>
      <c r="E756" s="24" t="str">
        <f t="shared" si="22"/>
        <v/>
      </c>
      <c r="F756" s="13"/>
      <c r="G756" s="12"/>
      <c r="H756" s="16"/>
      <c r="I756" s="16"/>
      <c r="J756" s="18" t="str">
        <f t="shared" si="23"/>
        <v/>
      </c>
    </row>
    <row r="757" spans="2:10" x14ac:dyDescent="0.2">
      <c r="B757" s="10"/>
      <c r="C757" s="15"/>
      <c r="D757" s="10"/>
      <c r="E757" s="24" t="str">
        <f t="shared" si="22"/>
        <v/>
      </c>
      <c r="F757" s="13"/>
      <c r="G757" s="12"/>
      <c r="H757" s="16"/>
      <c r="I757" s="16"/>
      <c r="J757" s="18" t="str">
        <f t="shared" si="23"/>
        <v/>
      </c>
    </row>
    <row r="758" spans="2:10" x14ac:dyDescent="0.2">
      <c r="B758" s="10"/>
      <c r="C758" s="15"/>
      <c r="D758" s="10"/>
      <c r="E758" s="24" t="str">
        <f t="shared" si="22"/>
        <v/>
      </c>
      <c r="F758" s="13"/>
      <c r="G758" s="12"/>
      <c r="H758" s="16"/>
      <c r="I758" s="16"/>
      <c r="J758" s="18" t="str">
        <f t="shared" si="23"/>
        <v/>
      </c>
    </row>
    <row r="759" spans="2:10" x14ac:dyDescent="0.2">
      <c r="B759" s="10"/>
      <c r="C759" s="15"/>
      <c r="D759" s="10"/>
      <c r="E759" s="24" t="str">
        <f t="shared" si="22"/>
        <v/>
      </c>
      <c r="F759" s="13"/>
      <c r="G759" s="12"/>
      <c r="H759" s="16"/>
      <c r="I759" s="16"/>
      <c r="J759" s="18" t="str">
        <f t="shared" si="23"/>
        <v/>
      </c>
    </row>
    <row r="760" spans="2:10" x14ac:dyDescent="0.2">
      <c r="B760" s="10"/>
      <c r="C760" s="15"/>
      <c r="D760" s="10"/>
      <c r="E760" s="24" t="str">
        <f t="shared" si="22"/>
        <v/>
      </c>
      <c r="F760" s="13"/>
      <c r="G760" s="12"/>
      <c r="H760" s="16"/>
      <c r="I760" s="16"/>
      <c r="J760" s="18" t="str">
        <f t="shared" si="23"/>
        <v/>
      </c>
    </row>
    <row r="761" spans="2:10" x14ac:dyDescent="0.2">
      <c r="B761" s="10"/>
      <c r="C761" s="15"/>
      <c r="D761" s="10"/>
      <c r="E761" s="24" t="str">
        <f t="shared" si="22"/>
        <v/>
      </c>
      <c r="F761" s="13"/>
      <c r="G761" s="12"/>
      <c r="H761" s="16"/>
      <c r="I761" s="16"/>
      <c r="J761" s="18" t="str">
        <f t="shared" si="23"/>
        <v/>
      </c>
    </row>
    <row r="762" spans="2:10" x14ac:dyDescent="0.2">
      <c r="B762" s="10"/>
      <c r="C762" s="15"/>
      <c r="D762" s="10"/>
      <c r="E762" s="24" t="str">
        <f t="shared" si="22"/>
        <v/>
      </c>
      <c r="F762" s="13"/>
      <c r="G762" s="12"/>
      <c r="H762" s="16"/>
      <c r="I762" s="16"/>
      <c r="J762" s="18" t="str">
        <f t="shared" si="23"/>
        <v/>
      </c>
    </row>
    <row r="763" spans="2:10" x14ac:dyDescent="0.2">
      <c r="B763" s="10"/>
      <c r="C763" s="15"/>
      <c r="D763" s="10"/>
      <c r="E763" s="24" t="str">
        <f t="shared" si="22"/>
        <v/>
      </c>
      <c r="F763" s="13"/>
      <c r="G763" s="12"/>
      <c r="H763" s="16"/>
      <c r="I763" s="16"/>
      <c r="J763" s="18" t="str">
        <f t="shared" si="23"/>
        <v/>
      </c>
    </row>
    <row r="764" spans="2:10" x14ac:dyDescent="0.2">
      <c r="B764" s="10"/>
      <c r="C764" s="15"/>
      <c r="D764" s="10"/>
      <c r="E764" s="24" t="str">
        <f t="shared" si="22"/>
        <v/>
      </c>
      <c r="F764" s="13"/>
      <c r="G764" s="12"/>
      <c r="H764" s="16"/>
      <c r="I764" s="16"/>
      <c r="J764" s="18" t="str">
        <f t="shared" si="23"/>
        <v/>
      </c>
    </row>
    <row r="765" spans="2:10" x14ac:dyDescent="0.2">
      <c r="B765" s="10"/>
      <c r="C765" s="15"/>
      <c r="D765" s="10"/>
      <c r="E765" s="24" t="str">
        <f t="shared" si="22"/>
        <v/>
      </c>
      <c r="F765" s="13"/>
      <c r="G765" s="12"/>
      <c r="H765" s="16"/>
      <c r="I765" s="16"/>
      <c r="J765" s="18" t="str">
        <f t="shared" si="23"/>
        <v/>
      </c>
    </row>
    <row r="766" spans="2:10" x14ac:dyDescent="0.2">
      <c r="B766" s="10"/>
      <c r="C766" s="15"/>
      <c r="D766" s="10"/>
      <c r="E766" s="24" t="str">
        <f t="shared" si="22"/>
        <v/>
      </c>
      <c r="F766" s="13"/>
      <c r="G766" s="12"/>
      <c r="H766" s="16"/>
      <c r="I766" s="16"/>
      <c r="J766" s="18" t="str">
        <f t="shared" si="23"/>
        <v/>
      </c>
    </row>
    <row r="767" spans="2:10" x14ac:dyDescent="0.2">
      <c r="B767" s="10"/>
      <c r="C767" s="15"/>
      <c r="D767" s="10"/>
      <c r="E767" s="24" t="str">
        <f t="shared" si="22"/>
        <v/>
      </c>
      <c r="F767" s="13"/>
      <c r="G767" s="12"/>
      <c r="H767" s="16"/>
      <c r="I767" s="16"/>
      <c r="J767" s="18" t="str">
        <f t="shared" si="23"/>
        <v/>
      </c>
    </row>
    <row r="768" spans="2:10" x14ac:dyDescent="0.2">
      <c r="B768" s="10"/>
      <c r="C768" s="15"/>
      <c r="D768" s="10"/>
      <c r="E768" s="24" t="str">
        <f t="shared" si="22"/>
        <v/>
      </c>
      <c r="F768" s="13"/>
      <c r="G768" s="12"/>
      <c r="H768" s="16"/>
      <c r="I768" s="16"/>
      <c r="J768" s="18" t="str">
        <f t="shared" si="23"/>
        <v/>
      </c>
    </row>
    <row r="769" spans="2:10" x14ac:dyDescent="0.2">
      <c r="B769" s="10"/>
      <c r="C769" s="15"/>
      <c r="D769" s="10"/>
      <c r="E769" s="24" t="str">
        <f t="shared" si="22"/>
        <v/>
      </c>
      <c r="F769" s="13"/>
      <c r="G769" s="12"/>
      <c r="H769" s="16"/>
      <c r="I769" s="16"/>
      <c r="J769" s="18" t="str">
        <f t="shared" si="23"/>
        <v/>
      </c>
    </row>
    <row r="770" spans="2:10" x14ac:dyDescent="0.2">
      <c r="B770" s="10"/>
      <c r="C770" s="15"/>
      <c r="D770" s="10"/>
      <c r="E770" s="24" t="str">
        <f t="shared" si="22"/>
        <v/>
      </c>
      <c r="F770" s="13"/>
      <c r="G770" s="12"/>
      <c r="H770" s="16"/>
      <c r="I770" s="16"/>
      <c r="J770" s="18" t="str">
        <f t="shared" si="23"/>
        <v/>
      </c>
    </row>
    <row r="771" spans="2:10" x14ac:dyDescent="0.2">
      <c r="B771" s="10"/>
      <c r="C771" s="15"/>
      <c r="D771" s="10"/>
      <c r="E771" s="24" t="str">
        <f t="shared" si="22"/>
        <v/>
      </c>
      <c r="F771" s="13"/>
      <c r="G771" s="12"/>
      <c r="H771" s="16"/>
      <c r="I771" s="16"/>
      <c r="J771" s="18" t="str">
        <f t="shared" si="23"/>
        <v/>
      </c>
    </row>
    <row r="772" spans="2:10" x14ac:dyDescent="0.2">
      <c r="B772" s="10"/>
      <c r="C772" s="15"/>
      <c r="D772" s="10"/>
      <c r="E772" s="24" t="str">
        <f t="shared" si="22"/>
        <v/>
      </c>
      <c r="F772" s="13"/>
      <c r="G772" s="12"/>
      <c r="H772" s="16"/>
      <c r="I772" s="16"/>
      <c r="J772" s="18" t="str">
        <f t="shared" si="23"/>
        <v/>
      </c>
    </row>
    <row r="773" spans="2:10" x14ac:dyDescent="0.2">
      <c r="B773" s="10"/>
      <c r="C773" s="15"/>
      <c r="D773" s="10"/>
      <c r="E773" s="24" t="str">
        <f t="shared" ref="E773:E836" si="24">IF(D773="","",IFERROR(INDEX(AnNume,MATCH(D773,AnMarca,0)),"Marcă inexistentă"))</f>
        <v/>
      </c>
      <c r="F773" s="13"/>
      <c r="G773" s="12"/>
      <c r="H773" s="16"/>
      <c r="I773" s="16"/>
      <c r="J773" s="18" t="str">
        <f t="shared" ref="J773:J836" si="25">IF(B773="","",TRIM(IF(COUNTIF($B$5:$B$1004,B773)&gt;1,"Număr dublat. ","")&amp;IF(E773="Marcă inexistentă","Salariatul nu există în foaia Angajați. ",IF(AND(ISNUMBER(C773),C773&lt;INDEX(AnAng,MATCH(D773,AnMarca,0))),"Data adeverinței este înaintea angajării. ","")&amp;IF(AND(ISNUMBER(INDEX(AnInc,MATCH(D773,AnMarca,0))),OR(F773="Adeverință de salariat",F773="Adeverință pentru medicul de familie")),"Contractul a încetat: folosește adeverința de vechime. ",""))&amp;IF(F773="","Alege tipul adeverinței. ","")&amp;IF(G773="","Completează scopul. ","")&amp;IF(AND(F773="Adeverință de venit",N(H773)=0),"Alege pentru câte luni se trec veniturile. ","")&amp;IF(AND(F773="Adeverință de venit",N(H773)&gt;0,E773&lt;&gt;"Marcă inexistentă"),IF((H773-COUNTIFS(VeMarca,D773,VeLuna,"&gt;="&amp;EDATE(DATE(YEAR(C773),MONTH(C773),1),-H773),VeLuna,"&lt;"&amp;DATE(YEAR(C773),MONTH(C773),1)))&gt;0,"Lipsesc veniturile pentru "&amp;(H773-COUNTIFS(VeMarca,D773,VeLuna,"&gt;="&amp;EDATE(DATE(YEAR(C773),MONTH(C773),1),-H773),VeLuna,"&lt;"&amp;DATE(YEAR(C773),MONTH(C773),1)))&amp;" din ultimele "&amp;H773&amp;" luni. ",""),"")))</f>
        <v/>
      </c>
    </row>
    <row r="774" spans="2:10" x14ac:dyDescent="0.2">
      <c r="B774" s="10"/>
      <c r="C774" s="15"/>
      <c r="D774" s="10"/>
      <c r="E774" s="24" t="str">
        <f t="shared" si="24"/>
        <v/>
      </c>
      <c r="F774" s="13"/>
      <c r="G774" s="12"/>
      <c r="H774" s="16"/>
      <c r="I774" s="16"/>
      <c r="J774" s="18" t="str">
        <f t="shared" si="25"/>
        <v/>
      </c>
    </row>
    <row r="775" spans="2:10" x14ac:dyDescent="0.2">
      <c r="B775" s="10"/>
      <c r="C775" s="15"/>
      <c r="D775" s="10"/>
      <c r="E775" s="24" t="str">
        <f t="shared" si="24"/>
        <v/>
      </c>
      <c r="F775" s="13"/>
      <c r="G775" s="12"/>
      <c r="H775" s="16"/>
      <c r="I775" s="16"/>
      <c r="J775" s="18" t="str">
        <f t="shared" si="25"/>
        <v/>
      </c>
    </row>
    <row r="776" spans="2:10" x14ac:dyDescent="0.2">
      <c r="B776" s="10"/>
      <c r="C776" s="15"/>
      <c r="D776" s="10"/>
      <c r="E776" s="24" t="str">
        <f t="shared" si="24"/>
        <v/>
      </c>
      <c r="F776" s="13"/>
      <c r="G776" s="12"/>
      <c r="H776" s="16"/>
      <c r="I776" s="16"/>
      <c r="J776" s="18" t="str">
        <f t="shared" si="25"/>
        <v/>
      </c>
    </row>
    <row r="777" spans="2:10" x14ac:dyDescent="0.2">
      <c r="B777" s="10"/>
      <c r="C777" s="15"/>
      <c r="D777" s="10"/>
      <c r="E777" s="24" t="str">
        <f t="shared" si="24"/>
        <v/>
      </c>
      <c r="F777" s="13"/>
      <c r="G777" s="12"/>
      <c r="H777" s="16"/>
      <c r="I777" s="16"/>
      <c r="J777" s="18" t="str">
        <f t="shared" si="25"/>
        <v/>
      </c>
    </row>
    <row r="778" spans="2:10" x14ac:dyDescent="0.2">
      <c r="B778" s="10"/>
      <c r="C778" s="15"/>
      <c r="D778" s="10"/>
      <c r="E778" s="24" t="str">
        <f t="shared" si="24"/>
        <v/>
      </c>
      <c r="F778" s="13"/>
      <c r="G778" s="12"/>
      <c r="H778" s="16"/>
      <c r="I778" s="16"/>
      <c r="J778" s="18" t="str">
        <f t="shared" si="25"/>
        <v/>
      </c>
    </row>
    <row r="779" spans="2:10" x14ac:dyDescent="0.2">
      <c r="B779" s="10"/>
      <c r="C779" s="15"/>
      <c r="D779" s="10"/>
      <c r="E779" s="24" t="str">
        <f t="shared" si="24"/>
        <v/>
      </c>
      <c r="F779" s="13"/>
      <c r="G779" s="12"/>
      <c r="H779" s="16"/>
      <c r="I779" s="16"/>
      <c r="J779" s="18" t="str">
        <f t="shared" si="25"/>
        <v/>
      </c>
    </row>
    <row r="780" spans="2:10" x14ac:dyDescent="0.2">
      <c r="B780" s="10"/>
      <c r="C780" s="15"/>
      <c r="D780" s="10"/>
      <c r="E780" s="24" t="str">
        <f t="shared" si="24"/>
        <v/>
      </c>
      <c r="F780" s="13"/>
      <c r="G780" s="12"/>
      <c r="H780" s="16"/>
      <c r="I780" s="16"/>
      <c r="J780" s="18" t="str">
        <f t="shared" si="25"/>
        <v/>
      </c>
    </row>
    <row r="781" spans="2:10" x14ac:dyDescent="0.2">
      <c r="B781" s="10"/>
      <c r="C781" s="15"/>
      <c r="D781" s="10"/>
      <c r="E781" s="24" t="str">
        <f t="shared" si="24"/>
        <v/>
      </c>
      <c r="F781" s="13"/>
      <c r="G781" s="12"/>
      <c r="H781" s="16"/>
      <c r="I781" s="16"/>
      <c r="J781" s="18" t="str">
        <f t="shared" si="25"/>
        <v/>
      </c>
    </row>
    <row r="782" spans="2:10" x14ac:dyDescent="0.2">
      <c r="B782" s="10"/>
      <c r="C782" s="15"/>
      <c r="D782" s="10"/>
      <c r="E782" s="24" t="str">
        <f t="shared" si="24"/>
        <v/>
      </c>
      <c r="F782" s="13"/>
      <c r="G782" s="12"/>
      <c r="H782" s="16"/>
      <c r="I782" s="16"/>
      <c r="J782" s="18" t="str">
        <f t="shared" si="25"/>
        <v/>
      </c>
    </row>
    <row r="783" spans="2:10" x14ac:dyDescent="0.2">
      <c r="B783" s="10"/>
      <c r="C783" s="15"/>
      <c r="D783" s="10"/>
      <c r="E783" s="24" t="str">
        <f t="shared" si="24"/>
        <v/>
      </c>
      <c r="F783" s="13"/>
      <c r="G783" s="12"/>
      <c r="H783" s="16"/>
      <c r="I783" s="16"/>
      <c r="J783" s="18" t="str">
        <f t="shared" si="25"/>
        <v/>
      </c>
    </row>
    <row r="784" spans="2:10" x14ac:dyDescent="0.2">
      <c r="B784" s="10"/>
      <c r="C784" s="15"/>
      <c r="D784" s="10"/>
      <c r="E784" s="24" t="str">
        <f t="shared" si="24"/>
        <v/>
      </c>
      <c r="F784" s="13"/>
      <c r="G784" s="12"/>
      <c r="H784" s="16"/>
      <c r="I784" s="16"/>
      <c r="J784" s="18" t="str">
        <f t="shared" si="25"/>
        <v/>
      </c>
    </row>
    <row r="785" spans="2:10" x14ac:dyDescent="0.2">
      <c r="B785" s="10"/>
      <c r="C785" s="15"/>
      <c r="D785" s="10"/>
      <c r="E785" s="24" t="str">
        <f t="shared" si="24"/>
        <v/>
      </c>
      <c r="F785" s="13"/>
      <c r="G785" s="12"/>
      <c r="H785" s="16"/>
      <c r="I785" s="16"/>
      <c r="J785" s="18" t="str">
        <f t="shared" si="25"/>
        <v/>
      </c>
    </row>
    <row r="786" spans="2:10" x14ac:dyDescent="0.2">
      <c r="B786" s="10"/>
      <c r="C786" s="15"/>
      <c r="D786" s="10"/>
      <c r="E786" s="24" t="str">
        <f t="shared" si="24"/>
        <v/>
      </c>
      <c r="F786" s="13"/>
      <c r="G786" s="12"/>
      <c r="H786" s="16"/>
      <c r="I786" s="16"/>
      <c r="J786" s="18" t="str">
        <f t="shared" si="25"/>
        <v/>
      </c>
    </row>
    <row r="787" spans="2:10" x14ac:dyDescent="0.2">
      <c r="B787" s="10"/>
      <c r="C787" s="15"/>
      <c r="D787" s="10"/>
      <c r="E787" s="24" t="str">
        <f t="shared" si="24"/>
        <v/>
      </c>
      <c r="F787" s="13"/>
      <c r="G787" s="12"/>
      <c r="H787" s="16"/>
      <c r="I787" s="16"/>
      <c r="J787" s="18" t="str">
        <f t="shared" si="25"/>
        <v/>
      </c>
    </row>
    <row r="788" spans="2:10" x14ac:dyDescent="0.2">
      <c r="B788" s="10"/>
      <c r="C788" s="15"/>
      <c r="D788" s="10"/>
      <c r="E788" s="24" t="str">
        <f t="shared" si="24"/>
        <v/>
      </c>
      <c r="F788" s="13"/>
      <c r="G788" s="12"/>
      <c r="H788" s="16"/>
      <c r="I788" s="16"/>
      <c r="J788" s="18" t="str">
        <f t="shared" si="25"/>
        <v/>
      </c>
    </row>
    <row r="789" spans="2:10" x14ac:dyDescent="0.2">
      <c r="B789" s="10"/>
      <c r="C789" s="15"/>
      <c r="D789" s="10"/>
      <c r="E789" s="24" t="str">
        <f t="shared" si="24"/>
        <v/>
      </c>
      <c r="F789" s="13"/>
      <c r="G789" s="12"/>
      <c r="H789" s="16"/>
      <c r="I789" s="16"/>
      <c r="J789" s="18" t="str">
        <f t="shared" si="25"/>
        <v/>
      </c>
    </row>
    <row r="790" spans="2:10" x14ac:dyDescent="0.2">
      <c r="B790" s="10"/>
      <c r="C790" s="15"/>
      <c r="D790" s="10"/>
      <c r="E790" s="24" t="str">
        <f t="shared" si="24"/>
        <v/>
      </c>
      <c r="F790" s="13"/>
      <c r="G790" s="12"/>
      <c r="H790" s="16"/>
      <c r="I790" s="16"/>
      <c r="J790" s="18" t="str">
        <f t="shared" si="25"/>
        <v/>
      </c>
    </row>
    <row r="791" spans="2:10" x14ac:dyDescent="0.2">
      <c r="B791" s="10"/>
      <c r="C791" s="15"/>
      <c r="D791" s="10"/>
      <c r="E791" s="24" t="str">
        <f t="shared" si="24"/>
        <v/>
      </c>
      <c r="F791" s="13"/>
      <c r="G791" s="12"/>
      <c r="H791" s="16"/>
      <c r="I791" s="16"/>
      <c r="J791" s="18" t="str">
        <f t="shared" si="25"/>
        <v/>
      </c>
    </row>
    <row r="792" spans="2:10" x14ac:dyDescent="0.2">
      <c r="B792" s="10"/>
      <c r="C792" s="15"/>
      <c r="D792" s="10"/>
      <c r="E792" s="24" t="str">
        <f t="shared" si="24"/>
        <v/>
      </c>
      <c r="F792" s="13"/>
      <c r="G792" s="12"/>
      <c r="H792" s="16"/>
      <c r="I792" s="16"/>
      <c r="J792" s="18" t="str">
        <f t="shared" si="25"/>
        <v/>
      </c>
    </row>
    <row r="793" spans="2:10" x14ac:dyDescent="0.2">
      <c r="B793" s="10"/>
      <c r="C793" s="15"/>
      <c r="D793" s="10"/>
      <c r="E793" s="24" t="str">
        <f t="shared" si="24"/>
        <v/>
      </c>
      <c r="F793" s="13"/>
      <c r="G793" s="12"/>
      <c r="H793" s="16"/>
      <c r="I793" s="16"/>
      <c r="J793" s="18" t="str">
        <f t="shared" si="25"/>
        <v/>
      </c>
    </row>
    <row r="794" spans="2:10" x14ac:dyDescent="0.2">
      <c r="B794" s="10"/>
      <c r="C794" s="15"/>
      <c r="D794" s="10"/>
      <c r="E794" s="24" t="str">
        <f t="shared" si="24"/>
        <v/>
      </c>
      <c r="F794" s="13"/>
      <c r="G794" s="12"/>
      <c r="H794" s="16"/>
      <c r="I794" s="16"/>
      <c r="J794" s="18" t="str">
        <f t="shared" si="25"/>
        <v/>
      </c>
    </row>
    <row r="795" spans="2:10" x14ac:dyDescent="0.2">
      <c r="B795" s="10"/>
      <c r="C795" s="15"/>
      <c r="D795" s="10"/>
      <c r="E795" s="24" t="str">
        <f t="shared" si="24"/>
        <v/>
      </c>
      <c r="F795" s="13"/>
      <c r="G795" s="12"/>
      <c r="H795" s="16"/>
      <c r="I795" s="16"/>
      <c r="J795" s="18" t="str">
        <f t="shared" si="25"/>
        <v/>
      </c>
    </row>
    <row r="796" spans="2:10" x14ac:dyDescent="0.2">
      <c r="B796" s="10"/>
      <c r="C796" s="15"/>
      <c r="D796" s="10"/>
      <c r="E796" s="24" t="str">
        <f t="shared" si="24"/>
        <v/>
      </c>
      <c r="F796" s="13"/>
      <c r="G796" s="12"/>
      <c r="H796" s="16"/>
      <c r="I796" s="16"/>
      <c r="J796" s="18" t="str">
        <f t="shared" si="25"/>
        <v/>
      </c>
    </row>
    <row r="797" spans="2:10" x14ac:dyDescent="0.2">
      <c r="B797" s="10"/>
      <c r="C797" s="15"/>
      <c r="D797" s="10"/>
      <c r="E797" s="24" t="str">
        <f t="shared" si="24"/>
        <v/>
      </c>
      <c r="F797" s="13"/>
      <c r="G797" s="12"/>
      <c r="H797" s="16"/>
      <c r="I797" s="16"/>
      <c r="J797" s="18" t="str">
        <f t="shared" si="25"/>
        <v/>
      </c>
    </row>
    <row r="798" spans="2:10" x14ac:dyDescent="0.2">
      <c r="B798" s="10"/>
      <c r="C798" s="15"/>
      <c r="D798" s="10"/>
      <c r="E798" s="24" t="str">
        <f t="shared" si="24"/>
        <v/>
      </c>
      <c r="F798" s="13"/>
      <c r="G798" s="12"/>
      <c r="H798" s="16"/>
      <c r="I798" s="16"/>
      <c r="J798" s="18" t="str">
        <f t="shared" si="25"/>
        <v/>
      </c>
    </row>
    <row r="799" spans="2:10" x14ac:dyDescent="0.2">
      <c r="B799" s="10"/>
      <c r="C799" s="15"/>
      <c r="D799" s="10"/>
      <c r="E799" s="24" t="str">
        <f t="shared" si="24"/>
        <v/>
      </c>
      <c r="F799" s="13"/>
      <c r="G799" s="12"/>
      <c r="H799" s="16"/>
      <c r="I799" s="16"/>
      <c r="J799" s="18" t="str">
        <f t="shared" si="25"/>
        <v/>
      </c>
    </row>
    <row r="800" spans="2:10" x14ac:dyDescent="0.2">
      <c r="B800" s="10"/>
      <c r="C800" s="15"/>
      <c r="D800" s="10"/>
      <c r="E800" s="24" t="str">
        <f t="shared" si="24"/>
        <v/>
      </c>
      <c r="F800" s="13"/>
      <c r="G800" s="12"/>
      <c r="H800" s="16"/>
      <c r="I800" s="16"/>
      <c r="J800" s="18" t="str">
        <f t="shared" si="25"/>
        <v/>
      </c>
    </row>
    <row r="801" spans="2:10" x14ac:dyDescent="0.2">
      <c r="B801" s="10"/>
      <c r="C801" s="15"/>
      <c r="D801" s="10"/>
      <c r="E801" s="24" t="str">
        <f t="shared" si="24"/>
        <v/>
      </c>
      <c r="F801" s="13"/>
      <c r="G801" s="12"/>
      <c r="H801" s="16"/>
      <c r="I801" s="16"/>
      <c r="J801" s="18" t="str">
        <f t="shared" si="25"/>
        <v/>
      </c>
    </row>
    <row r="802" spans="2:10" x14ac:dyDescent="0.2">
      <c r="B802" s="10"/>
      <c r="C802" s="15"/>
      <c r="D802" s="10"/>
      <c r="E802" s="24" t="str">
        <f t="shared" si="24"/>
        <v/>
      </c>
      <c r="F802" s="13"/>
      <c r="G802" s="12"/>
      <c r="H802" s="16"/>
      <c r="I802" s="16"/>
      <c r="J802" s="18" t="str">
        <f t="shared" si="25"/>
        <v/>
      </c>
    </row>
    <row r="803" spans="2:10" x14ac:dyDescent="0.2">
      <c r="B803" s="10"/>
      <c r="C803" s="15"/>
      <c r="D803" s="10"/>
      <c r="E803" s="24" t="str">
        <f t="shared" si="24"/>
        <v/>
      </c>
      <c r="F803" s="13"/>
      <c r="G803" s="12"/>
      <c r="H803" s="16"/>
      <c r="I803" s="16"/>
      <c r="J803" s="18" t="str">
        <f t="shared" si="25"/>
        <v/>
      </c>
    </row>
    <row r="804" spans="2:10" x14ac:dyDescent="0.2">
      <c r="B804" s="10"/>
      <c r="C804" s="15"/>
      <c r="D804" s="10"/>
      <c r="E804" s="24" t="str">
        <f t="shared" si="24"/>
        <v/>
      </c>
      <c r="F804" s="13"/>
      <c r="G804" s="12"/>
      <c r="H804" s="16"/>
      <c r="I804" s="16"/>
      <c r="J804" s="18" t="str">
        <f t="shared" si="25"/>
        <v/>
      </c>
    </row>
    <row r="805" spans="2:10" x14ac:dyDescent="0.2">
      <c r="B805" s="10"/>
      <c r="C805" s="15"/>
      <c r="D805" s="10"/>
      <c r="E805" s="24" t="str">
        <f t="shared" si="24"/>
        <v/>
      </c>
      <c r="F805" s="13"/>
      <c r="G805" s="12"/>
      <c r="H805" s="16"/>
      <c r="I805" s="16"/>
      <c r="J805" s="18" t="str">
        <f t="shared" si="25"/>
        <v/>
      </c>
    </row>
    <row r="806" spans="2:10" x14ac:dyDescent="0.2">
      <c r="B806" s="10"/>
      <c r="C806" s="15"/>
      <c r="D806" s="10"/>
      <c r="E806" s="24" t="str">
        <f t="shared" si="24"/>
        <v/>
      </c>
      <c r="F806" s="13"/>
      <c r="G806" s="12"/>
      <c r="H806" s="16"/>
      <c r="I806" s="16"/>
      <c r="J806" s="18" t="str">
        <f t="shared" si="25"/>
        <v/>
      </c>
    </row>
    <row r="807" spans="2:10" x14ac:dyDescent="0.2">
      <c r="B807" s="10"/>
      <c r="C807" s="15"/>
      <c r="D807" s="10"/>
      <c r="E807" s="24" t="str">
        <f t="shared" si="24"/>
        <v/>
      </c>
      <c r="F807" s="13"/>
      <c r="G807" s="12"/>
      <c r="H807" s="16"/>
      <c r="I807" s="16"/>
      <c r="J807" s="18" t="str">
        <f t="shared" si="25"/>
        <v/>
      </c>
    </row>
    <row r="808" spans="2:10" x14ac:dyDescent="0.2">
      <c r="B808" s="10"/>
      <c r="C808" s="15"/>
      <c r="D808" s="10"/>
      <c r="E808" s="24" t="str">
        <f t="shared" si="24"/>
        <v/>
      </c>
      <c r="F808" s="13"/>
      <c r="G808" s="12"/>
      <c r="H808" s="16"/>
      <c r="I808" s="16"/>
      <c r="J808" s="18" t="str">
        <f t="shared" si="25"/>
        <v/>
      </c>
    </row>
    <row r="809" spans="2:10" x14ac:dyDescent="0.2">
      <c r="B809" s="10"/>
      <c r="C809" s="15"/>
      <c r="D809" s="10"/>
      <c r="E809" s="24" t="str">
        <f t="shared" si="24"/>
        <v/>
      </c>
      <c r="F809" s="13"/>
      <c r="G809" s="12"/>
      <c r="H809" s="16"/>
      <c r="I809" s="16"/>
      <c r="J809" s="18" t="str">
        <f t="shared" si="25"/>
        <v/>
      </c>
    </row>
    <row r="810" spans="2:10" x14ac:dyDescent="0.2">
      <c r="B810" s="10"/>
      <c r="C810" s="15"/>
      <c r="D810" s="10"/>
      <c r="E810" s="24" t="str">
        <f t="shared" si="24"/>
        <v/>
      </c>
      <c r="F810" s="13"/>
      <c r="G810" s="12"/>
      <c r="H810" s="16"/>
      <c r="I810" s="16"/>
      <c r="J810" s="18" t="str">
        <f t="shared" si="25"/>
        <v/>
      </c>
    </row>
    <row r="811" spans="2:10" x14ac:dyDescent="0.2">
      <c r="B811" s="10"/>
      <c r="C811" s="15"/>
      <c r="D811" s="10"/>
      <c r="E811" s="24" t="str">
        <f t="shared" si="24"/>
        <v/>
      </c>
      <c r="F811" s="13"/>
      <c r="G811" s="12"/>
      <c r="H811" s="16"/>
      <c r="I811" s="16"/>
      <c r="J811" s="18" t="str">
        <f t="shared" si="25"/>
        <v/>
      </c>
    </row>
    <row r="812" spans="2:10" x14ac:dyDescent="0.2">
      <c r="B812" s="10"/>
      <c r="C812" s="15"/>
      <c r="D812" s="10"/>
      <c r="E812" s="24" t="str">
        <f t="shared" si="24"/>
        <v/>
      </c>
      <c r="F812" s="13"/>
      <c r="G812" s="12"/>
      <c r="H812" s="16"/>
      <c r="I812" s="16"/>
      <c r="J812" s="18" t="str">
        <f t="shared" si="25"/>
        <v/>
      </c>
    </row>
    <row r="813" spans="2:10" x14ac:dyDescent="0.2">
      <c r="B813" s="10"/>
      <c r="C813" s="15"/>
      <c r="D813" s="10"/>
      <c r="E813" s="24" t="str">
        <f t="shared" si="24"/>
        <v/>
      </c>
      <c r="F813" s="13"/>
      <c r="G813" s="12"/>
      <c r="H813" s="16"/>
      <c r="I813" s="16"/>
      <c r="J813" s="18" t="str">
        <f t="shared" si="25"/>
        <v/>
      </c>
    </row>
    <row r="814" spans="2:10" x14ac:dyDescent="0.2">
      <c r="B814" s="10"/>
      <c r="C814" s="15"/>
      <c r="D814" s="10"/>
      <c r="E814" s="24" t="str">
        <f t="shared" si="24"/>
        <v/>
      </c>
      <c r="F814" s="13"/>
      <c r="G814" s="12"/>
      <c r="H814" s="16"/>
      <c r="I814" s="16"/>
      <c r="J814" s="18" t="str">
        <f t="shared" si="25"/>
        <v/>
      </c>
    </row>
    <row r="815" spans="2:10" x14ac:dyDescent="0.2">
      <c r="B815" s="10"/>
      <c r="C815" s="15"/>
      <c r="D815" s="10"/>
      <c r="E815" s="24" t="str">
        <f t="shared" si="24"/>
        <v/>
      </c>
      <c r="F815" s="13"/>
      <c r="G815" s="12"/>
      <c r="H815" s="16"/>
      <c r="I815" s="16"/>
      <c r="J815" s="18" t="str">
        <f t="shared" si="25"/>
        <v/>
      </c>
    </row>
    <row r="816" spans="2:10" x14ac:dyDescent="0.2">
      <c r="B816" s="10"/>
      <c r="C816" s="15"/>
      <c r="D816" s="10"/>
      <c r="E816" s="24" t="str">
        <f t="shared" si="24"/>
        <v/>
      </c>
      <c r="F816" s="13"/>
      <c r="G816" s="12"/>
      <c r="H816" s="16"/>
      <c r="I816" s="16"/>
      <c r="J816" s="18" t="str">
        <f t="shared" si="25"/>
        <v/>
      </c>
    </row>
    <row r="817" spans="2:10" x14ac:dyDescent="0.2">
      <c r="B817" s="10"/>
      <c r="C817" s="15"/>
      <c r="D817" s="10"/>
      <c r="E817" s="24" t="str">
        <f t="shared" si="24"/>
        <v/>
      </c>
      <c r="F817" s="13"/>
      <c r="G817" s="12"/>
      <c r="H817" s="16"/>
      <c r="I817" s="16"/>
      <c r="J817" s="18" t="str">
        <f t="shared" si="25"/>
        <v/>
      </c>
    </row>
    <row r="818" spans="2:10" x14ac:dyDescent="0.2">
      <c r="B818" s="10"/>
      <c r="C818" s="15"/>
      <c r="D818" s="10"/>
      <c r="E818" s="24" t="str">
        <f t="shared" si="24"/>
        <v/>
      </c>
      <c r="F818" s="13"/>
      <c r="G818" s="12"/>
      <c r="H818" s="16"/>
      <c r="I818" s="16"/>
      <c r="J818" s="18" t="str">
        <f t="shared" si="25"/>
        <v/>
      </c>
    </row>
    <row r="819" spans="2:10" x14ac:dyDescent="0.2">
      <c r="B819" s="10"/>
      <c r="C819" s="15"/>
      <c r="D819" s="10"/>
      <c r="E819" s="24" t="str">
        <f t="shared" si="24"/>
        <v/>
      </c>
      <c r="F819" s="13"/>
      <c r="G819" s="12"/>
      <c r="H819" s="16"/>
      <c r="I819" s="16"/>
      <c r="J819" s="18" t="str">
        <f t="shared" si="25"/>
        <v/>
      </c>
    </row>
    <row r="820" spans="2:10" x14ac:dyDescent="0.2">
      <c r="B820" s="10"/>
      <c r="C820" s="15"/>
      <c r="D820" s="10"/>
      <c r="E820" s="24" t="str">
        <f t="shared" si="24"/>
        <v/>
      </c>
      <c r="F820" s="13"/>
      <c r="G820" s="12"/>
      <c r="H820" s="16"/>
      <c r="I820" s="16"/>
      <c r="J820" s="18" t="str">
        <f t="shared" si="25"/>
        <v/>
      </c>
    </row>
    <row r="821" spans="2:10" x14ac:dyDescent="0.2">
      <c r="B821" s="10"/>
      <c r="C821" s="15"/>
      <c r="D821" s="10"/>
      <c r="E821" s="24" t="str">
        <f t="shared" si="24"/>
        <v/>
      </c>
      <c r="F821" s="13"/>
      <c r="G821" s="12"/>
      <c r="H821" s="16"/>
      <c r="I821" s="16"/>
      <c r="J821" s="18" t="str">
        <f t="shared" si="25"/>
        <v/>
      </c>
    </row>
    <row r="822" spans="2:10" x14ac:dyDescent="0.2">
      <c r="B822" s="10"/>
      <c r="C822" s="15"/>
      <c r="D822" s="10"/>
      <c r="E822" s="24" t="str">
        <f t="shared" si="24"/>
        <v/>
      </c>
      <c r="F822" s="13"/>
      <c r="G822" s="12"/>
      <c r="H822" s="16"/>
      <c r="I822" s="16"/>
      <c r="J822" s="18" t="str">
        <f t="shared" si="25"/>
        <v/>
      </c>
    </row>
    <row r="823" spans="2:10" x14ac:dyDescent="0.2">
      <c r="B823" s="10"/>
      <c r="C823" s="15"/>
      <c r="D823" s="10"/>
      <c r="E823" s="24" t="str">
        <f t="shared" si="24"/>
        <v/>
      </c>
      <c r="F823" s="13"/>
      <c r="G823" s="12"/>
      <c r="H823" s="16"/>
      <c r="I823" s="16"/>
      <c r="J823" s="18" t="str">
        <f t="shared" si="25"/>
        <v/>
      </c>
    </row>
    <row r="824" spans="2:10" x14ac:dyDescent="0.2">
      <c r="B824" s="10"/>
      <c r="C824" s="15"/>
      <c r="D824" s="10"/>
      <c r="E824" s="24" t="str">
        <f t="shared" si="24"/>
        <v/>
      </c>
      <c r="F824" s="13"/>
      <c r="G824" s="12"/>
      <c r="H824" s="16"/>
      <c r="I824" s="16"/>
      <c r="J824" s="18" t="str">
        <f t="shared" si="25"/>
        <v/>
      </c>
    </row>
    <row r="825" spans="2:10" x14ac:dyDescent="0.2">
      <c r="B825" s="10"/>
      <c r="C825" s="15"/>
      <c r="D825" s="10"/>
      <c r="E825" s="24" t="str">
        <f t="shared" si="24"/>
        <v/>
      </c>
      <c r="F825" s="13"/>
      <c r="G825" s="12"/>
      <c r="H825" s="16"/>
      <c r="I825" s="16"/>
      <c r="J825" s="18" t="str">
        <f t="shared" si="25"/>
        <v/>
      </c>
    </row>
    <row r="826" spans="2:10" x14ac:dyDescent="0.2">
      <c r="B826" s="10"/>
      <c r="C826" s="15"/>
      <c r="D826" s="10"/>
      <c r="E826" s="24" t="str">
        <f t="shared" si="24"/>
        <v/>
      </c>
      <c r="F826" s="13"/>
      <c r="G826" s="12"/>
      <c r="H826" s="16"/>
      <c r="I826" s="16"/>
      <c r="J826" s="18" t="str">
        <f t="shared" si="25"/>
        <v/>
      </c>
    </row>
    <row r="827" spans="2:10" x14ac:dyDescent="0.2">
      <c r="B827" s="10"/>
      <c r="C827" s="15"/>
      <c r="D827" s="10"/>
      <c r="E827" s="24" t="str">
        <f t="shared" si="24"/>
        <v/>
      </c>
      <c r="F827" s="13"/>
      <c r="G827" s="12"/>
      <c r="H827" s="16"/>
      <c r="I827" s="16"/>
      <c r="J827" s="18" t="str">
        <f t="shared" si="25"/>
        <v/>
      </c>
    </row>
    <row r="828" spans="2:10" x14ac:dyDescent="0.2">
      <c r="B828" s="10"/>
      <c r="C828" s="15"/>
      <c r="D828" s="10"/>
      <c r="E828" s="24" t="str">
        <f t="shared" si="24"/>
        <v/>
      </c>
      <c r="F828" s="13"/>
      <c r="G828" s="12"/>
      <c r="H828" s="16"/>
      <c r="I828" s="16"/>
      <c r="J828" s="18" t="str">
        <f t="shared" si="25"/>
        <v/>
      </c>
    </row>
    <row r="829" spans="2:10" x14ac:dyDescent="0.2">
      <c r="B829" s="10"/>
      <c r="C829" s="15"/>
      <c r="D829" s="10"/>
      <c r="E829" s="24" t="str">
        <f t="shared" si="24"/>
        <v/>
      </c>
      <c r="F829" s="13"/>
      <c r="G829" s="12"/>
      <c r="H829" s="16"/>
      <c r="I829" s="16"/>
      <c r="J829" s="18" t="str">
        <f t="shared" si="25"/>
        <v/>
      </c>
    </row>
    <row r="830" spans="2:10" x14ac:dyDescent="0.2">
      <c r="B830" s="10"/>
      <c r="C830" s="15"/>
      <c r="D830" s="10"/>
      <c r="E830" s="24" t="str">
        <f t="shared" si="24"/>
        <v/>
      </c>
      <c r="F830" s="13"/>
      <c r="G830" s="12"/>
      <c r="H830" s="16"/>
      <c r="I830" s="16"/>
      <c r="J830" s="18" t="str">
        <f t="shared" si="25"/>
        <v/>
      </c>
    </row>
    <row r="831" spans="2:10" x14ac:dyDescent="0.2">
      <c r="B831" s="10"/>
      <c r="C831" s="15"/>
      <c r="D831" s="10"/>
      <c r="E831" s="24" t="str">
        <f t="shared" si="24"/>
        <v/>
      </c>
      <c r="F831" s="13"/>
      <c r="G831" s="12"/>
      <c r="H831" s="16"/>
      <c r="I831" s="16"/>
      <c r="J831" s="18" t="str">
        <f t="shared" si="25"/>
        <v/>
      </c>
    </row>
    <row r="832" spans="2:10" x14ac:dyDescent="0.2">
      <c r="B832" s="10"/>
      <c r="C832" s="15"/>
      <c r="D832" s="10"/>
      <c r="E832" s="24" t="str">
        <f t="shared" si="24"/>
        <v/>
      </c>
      <c r="F832" s="13"/>
      <c r="G832" s="12"/>
      <c r="H832" s="16"/>
      <c r="I832" s="16"/>
      <c r="J832" s="18" t="str">
        <f t="shared" si="25"/>
        <v/>
      </c>
    </row>
    <row r="833" spans="2:10" x14ac:dyDescent="0.2">
      <c r="B833" s="10"/>
      <c r="C833" s="15"/>
      <c r="D833" s="10"/>
      <c r="E833" s="24" t="str">
        <f t="shared" si="24"/>
        <v/>
      </c>
      <c r="F833" s="13"/>
      <c r="G833" s="12"/>
      <c r="H833" s="16"/>
      <c r="I833" s="16"/>
      <c r="J833" s="18" t="str">
        <f t="shared" si="25"/>
        <v/>
      </c>
    </row>
    <row r="834" spans="2:10" x14ac:dyDescent="0.2">
      <c r="B834" s="10"/>
      <c r="C834" s="15"/>
      <c r="D834" s="10"/>
      <c r="E834" s="24" t="str">
        <f t="shared" si="24"/>
        <v/>
      </c>
      <c r="F834" s="13"/>
      <c r="G834" s="12"/>
      <c r="H834" s="16"/>
      <c r="I834" s="16"/>
      <c r="J834" s="18" t="str">
        <f t="shared" si="25"/>
        <v/>
      </c>
    </row>
    <row r="835" spans="2:10" x14ac:dyDescent="0.2">
      <c r="B835" s="10"/>
      <c r="C835" s="15"/>
      <c r="D835" s="10"/>
      <c r="E835" s="24" t="str">
        <f t="shared" si="24"/>
        <v/>
      </c>
      <c r="F835" s="13"/>
      <c r="G835" s="12"/>
      <c r="H835" s="16"/>
      <c r="I835" s="16"/>
      <c r="J835" s="18" t="str">
        <f t="shared" si="25"/>
        <v/>
      </c>
    </row>
    <row r="836" spans="2:10" x14ac:dyDescent="0.2">
      <c r="B836" s="10"/>
      <c r="C836" s="15"/>
      <c r="D836" s="10"/>
      <c r="E836" s="24" t="str">
        <f t="shared" si="24"/>
        <v/>
      </c>
      <c r="F836" s="13"/>
      <c r="G836" s="12"/>
      <c r="H836" s="16"/>
      <c r="I836" s="16"/>
      <c r="J836" s="18" t="str">
        <f t="shared" si="25"/>
        <v/>
      </c>
    </row>
    <row r="837" spans="2:10" x14ac:dyDescent="0.2">
      <c r="B837" s="10"/>
      <c r="C837" s="15"/>
      <c r="D837" s="10"/>
      <c r="E837" s="24" t="str">
        <f t="shared" ref="E837:E900" si="26">IF(D837="","",IFERROR(INDEX(AnNume,MATCH(D837,AnMarca,0)),"Marcă inexistentă"))</f>
        <v/>
      </c>
      <c r="F837" s="13"/>
      <c r="G837" s="12"/>
      <c r="H837" s="16"/>
      <c r="I837" s="16"/>
      <c r="J837" s="18" t="str">
        <f t="shared" ref="J837:J900" si="27">IF(B837="","",TRIM(IF(COUNTIF($B$5:$B$1004,B837)&gt;1,"Număr dublat. ","")&amp;IF(E837="Marcă inexistentă","Salariatul nu există în foaia Angajați. ",IF(AND(ISNUMBER(C837),C837&lt;INDEX(AnAng,MATCH(D837,AnMarca,0))),"Data adeverinței este înaintea angajării. ","")&amp;IF(AND(ISNUMBER(INDEX(AnInc,MATCH(D837,AnMarca,0))),OR(F837="Adeverință de salariat",F837="Adeverință pentru medicul de familie")),"Contractul a încetat: folosește adeverința de vechime. ",""))&amp;IF(F837="","Alege tipul adeverinței. ","")&amp;IF(G837="","Completează scopul. ","")&amp;IF(AND(F837="Adeverință de venit",N(H837)=0),"Alege pentru câte luni se trec veniturile. ","")&amp;IF(AND(F837="Adeverință de venit",N(H837)&gt;0,E837&lt;&gt;"Marcă inexistentă"),IF((H837-COUNTIFS(VeMarca,D837,VeLuna,"&gt;="&amp;EDATE(DATE(YEAR(C837),MONTH(C837),1),-H837),VeLuna,"&lt;"&amp;DATE(YEAR(C837),MONTH(C837),1)))&gt;0,"Lipsesc veniturile pentru "&amp;(H837-COUNTIFS(VeMarca,D837,VeLuna,"&gt;="&amp;EDATE(DATE(YEAR(C837),MONTH(C837),1),-H837),VeLuna,"&lt;"&amp;DATE(YEAR(C837),MONTH(C837),1)))&amp;" din ultimele "&amp;H837&amp;" luni. ",""),"")))</f>
        <v/>
      </c>
    </row>
    <row r="838" spans="2:10" x14ac:dyDescent="0.2">
      <c r="B838" s="10"/>
      <c r="C838" s="15"/>
      <c r="D838" s="10"/>
      <c r="E838" s="24" t="str">
        <f t="shared" si="26"/>
        <v/>
      </c>
      <c r="F838" s="13"/>
      <c r="G838" s="12"/>
      <c r="H838" s="16"/>
      <c r="I838" s="16"/>
      <c r="J838" s="18" t="str">
        <f t="shared" si="27"/>
        <v/>
      </c>
    </row>
    <row r="839" spans="2:10" x14ac:dyDescent="0.2">
      <c r="B839" s="10"/>
      <c r="C839" s="15"/>
      <c r="D839" s="10"/>
      <c r="E839" s="24" t="str">
        <f t="shared" si="26"/>
        <v/>
      </c>
      <c r="F839" s="13"/>
      <c r="G839" s="12"/>
      <c r="H839" s="16"/>
      <c r="I839" s="16"/>
      <c r="J839" s="18" t="str">
        <f t="shared" si="27"/>
        <v/>
      </c>
    </row>
    <row r="840" spans="2:10" x14ac:dyDescent="0.2">
      <c r="B840" s="10"/>
      <c r="C840" s="15"/>
      <c r="D840" s="10"/>
      <c r="E840" s="24" t="str">
        <f t="shared" si="26"/>
        <v/>
      </c>
      <c r="F840" s="13"/>
      <c r="G840" s="12"/>
      <c r="H840" s="16"/>
      <c r="I840" s="16"/>
      <c r="J840" s="18" t="str">
        <f t="shared" si="27"/>
        <v/>
      </c>
    </row>
    <row r="841" spans="2:10" x14ac:dyDescent="0.2">
      <c r="B841" s="10"/>
      <c r="C841" s="15"/>
      <c r="D841" s="10"/>
      <c r="E841" s="24" t="str">
        <f t="shared" si="26"/>
        <v/>
      </c>
      <c r="F841" s="13"/>
      <c r="G841" s="12"/>
      <c r="H841" s="16"/>
      <c r="I841" s="16"/>
      <c r="J841" s="18" t="str">
        <f t="shared" si="27"/>
        <v/>
      </c>
    </row>
    <row r="842" spans="2:10" x14ac:dyDescent="0.2">
      <c r="B842" s="10"/>
      <c r="C842" s="15"/>
      <c r="D842" s="10"/>
      <c r="E842" s="24" t="str">
        <f t="shared" si="26"/>
        <v/>
      </c>
      <c r="F842" s="13"/>
      <c r="G842" s="12"/>
      <c r="H842" s="16"/>
      <c r="I842" s="16"/>
      <c r="J842" s="18" t="str">
        <f t="shared" si="27"/>
        <v/>
      </c>
    </row>
    <row r="843" spans="2:10" x14ac:dyDescent="0.2">
      <c r="B843" s="10"/>
      <c r="C843" s="15"/>
      <c r="D843" s="10"/>
      <c r="E843" s="24" t="str">
        <f t="shared" si="26"/>
        <v/>
      </c>
      <c r="F843" s="13"/>
      <c r="G843" s="12"/>
      <c r="H843" s="16"/>
      <c r="I843" s="16"/>
      <c r="J843" s="18" t="str">
        <f t="shared" si="27"/>
        <v/>
      </c>
    </row>
    <row r="844" spans="2:10" x14ac:dyDescent="0.2">
      <c r="B844" s="10"/>
      <c r="C844" s="15"/>
      <c r="D844" s="10"/>
      <c r="E844" s="24" t="str">
        <f t="shared" si="26"/>
        <v/>
      </c>
      <c r="F844" s="13"/>
      <c r="G844" s="12"/>
      <c r="H844" s="16"/>
      <c r="I844" s="16"/>
      <c r="J844" s="18" t="str">
        <f t="shared" si="27"/>
        <v/>
      </c>
    </row>
    <row r="845" spans="2:10" x14ac:dyDescent="0.2">
      <c r="B845" s="10"/>
      <c r="C845" s="15"/>
      <c r="D845" s="10"/>
      <c r="E845" s="24" t="str">
        <f t="shared" si="26"/>
        <v/>
      </c>
      <c r="F845" s="13"/>
      <c r="G845" s="12"/>
      <c r="H845" s="16"/>
      <c r="I845" s="16"/>
      <c r="J845" s="18" t="str">
        <f t="shared" si="27"/>
        <v/>
      </c>
    </row>
    <row r="846" spans="2:10" x14ac:dyDescent="0.2">
      <c r="B846" s="10"/>
      <c r="C846" s="15"/>
      <c r="D846" s="10"/>
      <c r="E846" s="24" t="str">
        <f t="shared" si="26"/>
        <v/>
      </c>
      <c r="F846" s="13"/>
      <c r="G846" s="12"/>
      <c r="H846" s="16"/>
      <c r="I846" s="16"/>
      <c r="J846" s="18" t="str">
        <f t="shared" si="27"/>
        <v/>
      </c>
    </row>
    <row r="847" spans="2:10" x14ac:dyDescent="0.2">
      <c r="B847" s="10"/>
      <c r="C847" s="15"/>
      <c r="D847" s="10"/>
      <c r="E847" s="24" t="str">
        <f t="shared" si="26"/>
        <v/>
      </c>
      <c r="F847" s="13"/>
      <c r="G847" s="12"/>
      <c r="H847" s="16"/>
      <c r="I847" s="16"/>
      <c r="J847" s="18" t="str">
        <f t="shared" si="27"/>
        <v/>
      </c>
    </row>
    <row r="848" spans="2:10" x14ac:dyDescent="0.2">
      <c r="B848" s="10"/>
      <c r="C848" s="15"/>
      <c r="D848" s="10"/>
      <c r="E848" s="24" t="str">
        <f t="shared" si="26"/>
        <v/>
      </c>
      <c r="F848" s="13"/>
      <c r="G848" s="12"/>
      <c r="H848" s="16"/>
      <c r="I848" s="16"/>
      <c r="J848" s="18" t="str">
        <f t="shared" si="27"/>
        <v/>
      </c>
    </row>
    <row r="849" spans="2:10" x14ac:dyDescent="0.2">
      <c r="B849" s="10"/>
      <c r="C849" s="15"/>
      <c r="D849" s="10"/>
      <c r="E849" s="24" t="str">
        <f t="shared" si="26"/>
        <v/>
      </c>
      <c r="F849" s="13"/>
      <c r="G849" s="12"/>
      <c r="H849" s="16"/>
      <c r="I849" s="16"/>
      <c r="J849" s="18" t="str">
        <f t="shared" si="27"/>
        <v/>
      </c>
    </row>
    <row r="850" spans="2:10" x14ac:dyDescent="0.2">
      <c r="B850" s="10"/>
      <c r="C850" s="15"/>
      <c r="D850" s="10"/>
      <c r="E850" s="24" t="str">
        <f t="shared" si="26"/>
        <v/>
      </c>
      <c r="F850" s="13"/>
      <c r="G850" s="12"/>
      <c r="H850" s="16"/>
      <c r="I850" s="16"/>
      <c r="J850" s="18" t="str">
        <f t="shared" si="27"/>
        <v/>
      </c>
    </row>
    <row r="851" spans="2:10" x14ac:dyDescent="0.2">
      <c r="B851" s="10"/>
      <c r="C851" s="15"/>
      <c r="D851" s="10"/>
      <c r="E851" s="24" t="str">
        <f t="shared" si="26"/>
        <v/>
      </c>
      <c r="F851" s="13"/>
      <c r="G851" s="12"/>
      <c r="H851" s="16"/>
      <c r="I851" s="16"/>
      <c r="J851" s="18" t="str">
        <f t="shared" si="27"/>
        <v/>
      </c>
    </row>
    <row r="852" spans="2:10" x14ac:dyDescent="0.2">
      <c r="B852" s="10"/>
      <c r="C852" s="15"/>
      <c r="D852" s="10"/>
      <c r="E852" s="24" t="str">
        <f t="shared" si="26"/>
        <v/>
      </c>
      <c r="F852" s="13"/>
      <c r="G852" s="12"/>
      <c r="H852" s="16"/>
      <c r="I852" s="16"/>
      <c r="J852" s="18" t="str">
        <f t="shared" si="27"/>
        <v/>
      </c>
    </row>
    <row r="853" spans="2:10" x14ac:dyDescent="0.2">
      <c r="B853" s="10"/>
      <c r="C853" s="15"/>
      <c r="D853" s="10"/>
      <c r="E853" s="24" t="str">
        <f t="shared" si="26"/>
        <v/>
      </c>
      <c r="F853" s="13"/>
      <c r="G853" s="12"/>
      <c r="H853" s="16"/>
      <c r="I853" s="16"/>
      <c r="J853" s="18" t="str">
        <f t="shared" si="27"/>
        <v/>
      </c>
    </row>
    <row r="854" spans="2:10" x14ac:dyDescent="0.2">
      <c r="B854" s="10"/>
      <c r="C854" s="15"/>
      <c r="D854" s="10"/>
      <c r="E854" s="24" t="str">
        <f t="shared" si="26"/>
        <v/>
      </c>
      <c r="F854" s="13"/>
      <c r="G854" s="12"/>
      <c r="H854" s="16"/>
      <c r="I854" s="16"/>
      <c r="J854" s="18" t="str">
        <f t="shared" si="27"/>
        <v/>
      </c>
    </row>
    <row r="855" spans="2:10" x14ac:dyDescent="0.2">
      <c r="B855" s="10"/>
      <c r="C855" s="15"/>
      <c r="D855" s="10"/>
      <c r="E855" s="24" t="str">
        <f t="shared" si="26"/>
        <v/>
      </c>
      <c r="F855" s="13"/>
      <c r="G855" s="12"/>
      <c r="H855" s="16"/>
      <c r="I855" s="16"/>
      <c r="J855" s="18" t="str">
        <f t="shared" si="27"/>
        <v/>
      </c>
    </row>
    <row r="856" spans="2:10" x14ac:dyDescent="0.2">
      <c r="B856" s="10"/>
      <c r="C856" s="15"/>
      <c r="D856" s="10"/>
      <c r="E856" s="24" t="str">
        <f t="shared" si="26"/>
        <v/>
      </c>
      <c r="F856" s="13"/>
      <c r="G856" s="12"/>
      <c r="H856" s="16"/>
      <c r="I856" s="16"/>
      <c r="J856" s="18" t="str">
        <f t="shared" si="27"/>
        <v/>
      </c>
    </row>
    <row r="857" spans="2:10" x14ac:dyDescent="0.2">
      <c r="B857" s="10"/>
      <c r="C857" s="15"/>
      <c r="D857" s="10"/>
      <c r="E857" s="24" t="str">
        <f t="shared" si="26"/>
        <v/>
      </c>
      <c r="F857" s="13"/>
      <c r="G857" s="12"/>
      <c r="H857" s="16"/>
      <c r="I857" s="16"/>
      <c r="J857" s="18" t="str">
        <f t="shared" si="27"/>
        <v/>
      </c>
    </row>
    <row r="858" spans="2:10" x14ac:dyDescent="0.2">
      <c r="B858" s="10"/>
      <c r="C858" s="15"/>
      <c r="D858" s="10"/>
      <c r="E858" s="24" t="str">
        <f t="shared" si="26"/>
        <v/>
      </c>
      <c r="F858" s="13"/>
      <c r="G858" s="12"/>
      <c r="H858" s="16"/>
      <c r="I858" s="16"/>
      <c r="J858" s="18" t="str">
        <f t="shared" si="27"/>
        <v/>
      </c>
    </row>
    <row r="859" spans="2:10" x14ac:dyDescent="0.2">
      <c r="B859" s="10"/>
      <c r="C859" s="15"/>
      <c r="D859" s="10"/>
      <c r="E859" s="24" t="str">
        <f t="shared" si="26"/>
        <v/>
      </c>
      <c r="F859" s="13"/>
      <c r="G859" s="12"/>
      <c r="H859" s="16"/>
      <c r="I859" s="16"/>
      <c r="J859" s="18" t="str">
        <f t="shared" si="27"/>
        <v/>
      </c>
    </row>
    <row r="860" spans="2:10" x14ac:dyDescent="0.2">
      <c r="B860" s="10"/>
      <c r="C860" s="15"/>
      <c r="D860" s="10"/>
      <c r="E860" s="24" t="str">
        <f t="shared" si="26"/>
        <v/>
      </c>
      <c r="F860" s="13"/>
      <c r="G860" s="12"/>
      <c r="H860" s="16"/>
      <c r="I860" s="16"/>
      <c r="J860" s="18" t="str">
        <f t="shared" si="27"/>
        <v/>
      </c>
    </row>
    <row r="861" spans="2:10" x14ac:dyDescent="0.2">
      <c r="B861" s="10"/>
      <c r="C861" s="15"/>
      <c r="D861" s="10"/>
      <c r="E861" s="24" t="str">
        <f t="shared" si="26"/>
        <v/>
      </c>
      <c r="F861" s="13"/>
      <c r="G861" s="12"/>
      <c r="H861" s="16"/>
      <c r="I861" s="16"/>
      <c r="J861" s="18" t="str">
        <f t="shared" si="27"/>
        <v/>
      </c>
    </row>
    <row r="862" spans="2:10" x14ac:dyDescent="0.2">
      <c r="B862" s="10"/>
      <c r="C862" s="15"/>
      <c r="D862" s="10"/>
      <c r="E862" s="24" t="str">
        <f t="shared" si="26"/>
        <v/>
      </c>
      <c r="F862" s="13"/>
      <c r="G862" s="12"/>
      <c r="H862" s="16"/>
      <c r="I862" s="16"/>
      <c r="J862" s="18" t="str">
        <f t="shared" si="27"/>
        <v/>
      </c>
    </row>
    <row r="863" spans="2:10" x14ac:dyDescent="0.2">
      <c r="B863" s="10"/>
      <c r="C863" s="15"/>
      <c r="D863" s="10"/>
      <c r="E863" s="24" t="str">
        <f t="shared" si="26"/>
        <v/>
      </c>
      <c r="F863" s="13"/>
      <c r="G863" s="12"/>
      <c r="H863" s="16"/>
      <c r="I863" s="16"/>
      <c r="J863" s="18" t="str">
        <f t="shared" si="27"/>
        <v/>
      </c>
    </row>
    <row r="864" spans="2:10" x14ac:dyDescent="0.2">
      <c r="B864" s="10"/>
      <c r="C864" s="15"/>
      <c r="D864" s="10"/>
      <c r="E864" s="24" t="str">
        <f t="shared" si="26"/>
        <v/>
      </c>
      <c r="F864" s="13"/>
      <c r="G864" s="12"/>
      <c r="H864" s="16"/>
      <c r="I864" s="16"/>
      <c r="J864" s="18" t="str">
        <f t="shared" si="27"/>
        <v/>
      </c>
    </row>
    <row r="865" spans="2:10" x14ac:dyDescent="0.2">
      <c r="B865" s="10"/>
      <c r="C865" s="15"/>
      <c r="D865" s="10"/>
      <c r="E865" s="24" t="str">
        <f t="shared" si="26"/>
        <v/>
      </c>
      <c r="F865" s="13"/>
      <c r="G865" s="12"/>
      <c r="H865" s="16"/>
      <c r="I865" s="16"/>
      <c r="J865" s="18" t="str">
        <f t="shared" si="27"/>
        <v/>
      </c>
    </row>
    <row r="866" spans="2:10" x14ac:dyDescent="0.2">
      <c r="B866" s="10"/>
      <c r="C866" s="15"/>
      <c r="D866" s="10"/>
      <c r="E866" s="24" t="str">
        <f t="shared" si="26"/>
        <v/>
      </c>
      <c r="F866" s="13"/>
      <c r="G866" s="12"/>
      <c r="H866" s="16"/>
      <c r="I866" s="16"/>
      <c r="J866" s="18" t="str">
        <f t="shared" si="27"/>
        <v/>
      </c>
    </row>
    <row r="867" spans="2:10" x14ac:dyDescent="0.2">
      <c r="B867" s="10"/>
      <c r="C867" s="15"/>
      <c r="D867" s="10"/>
      <c r="E867" s="24" t="str">
        <f t="shared" si="26"/>
        <v/>
      </c>
      <c r="F867" s="13"/>
      <c r="G867" s="12"/>
      <c r="H867" s="16"/>
      <c r="I867" s="16"/>
      <c r="J867" s="18" t="str">
        <f t="shared" si="27"/>
        <v/>
      </c>
    </row>
    <row r="868" spans="2:10" x14ac:dyDescent="0.2">
      <c r="B868" s="10"/>
      <c r="C868" s="15"/>
      <c r="D868" s="10"/>
      <c r="E868" s="24" t="str">
        <f t="shared" si="26"/>
        <v/>
      </c>
      <c r="F868" s="13"/>
      <c r="G868" s="12"/>
      <c r="H868" s="16"/>
      <c r="I868" s="16"/>
      <c r="J868" s="18" t="str">
        <f t="shared" si="27"/>
        <v/>
      </c>
    </row>
    <row r="869" spans="2:10" x14ac:dyDescent="0.2">
      <c r="B869" s="10"/>
      <c r="C869" s="15"/>
      <c r="D869" s="10"/>
      <c r="E869" s="24" t="str">
        <f t="shared" si="26"/>
        <v/>
      </c>
      <c r="F869" s="13"/>
      <c r="G869" s="12"/>
      <c r="H869" s="16"/>
      <c r="I869" s="16"/>
      <c r="J869" s="18" t="str">
        <f t="shared" si="27"/>
        <v/>
      </c>
    </row>
    <row r="870" spans="2:10" x14ac:dyDescent="0.2">
      <c r="B870" s="10"/>
      <c r="C870" s="15"/>
      <c r="D870" s="10"/>
      <c r="E870" s="24" t="str">
        <f t="shared" si="26"/>
        <v/>
      </c>
      <c r="F870" s="13"/>
      <c r="G870" s="12"/>
      <c r="H870" s="16"/>
      <c r="I870" s="16"/>
      <c r="J870" s="18" t="str">
        <f t="shared" si="27"/>
        <v/>
      </c>
    </row>
    <row r="871" spans="2:10" x14ac:dyDescent="0.2">
      <c r="B871" s="10"/>
      <c r="C871" s="15"/>
      <c r="D871" s="10"/>
      <c r="E871" s="24" t="str">
        <f t="shared" si="26"/>
        <v/>
      </c>
      <c r="F871" s="13"/>
      <c r="G871" s="12"/>
      <c r="H871" s="16"/>
      <c r="I871" s="16"/>
      <c r="J871" s="18" t="str">
        <f t="shared" si="27"/>
        <v/>
      </c>
    </row>
    <row r="872" spans="2:10" x14ac:dyDescent="0.2">
      <c r="B872" s="10"/>
      <c r="C872" s="15"/>
      <c r="D872" s="10"/>
      <c r="E872" s="24" t="str">
        <f t="shared" si="26"/>
        <v/>
      </c>
      <c r="F872" s="13"/>
      <c r="G872" s="12"/>
      <c r="H872" s="16"/>
      <c r="I872" s="16"/>
      <c r="J872" s="18" t="str">
        <f t="shared" si="27"/>
        <v/>
      </c>
    </row>
    <row r="873" spans="2:10" x14ac:dyDescent="0.2">
      <c r="B873" s="10"/>
      <c r="C873" s="15"/>
      <c r="D873" s="10"/>
      <c r="E873" s="24" t="str">
        <f t="shared" si="26"/>
        <v/>
      </c>
      <c r="F873" s="13"/>
      <c r="G873" s="12"/>
      <c r="H873" s="16"/>
      <c r="I873" s="16"/>
      <c r="J873" s="18" t="str">
        <f t="shared" si="27"/>
        <v/>
      </c>
    </row>
    <row r="874" spans="2:10" x14ac:dyDescent="0.2">
      <c r="B874" s="10"/>
      <c r="C874" s="15"/>
      <c r="D874" s="10"/>
      <c r="E874" s="24" t="str">
        <f t="shared" si="26"/>
        <v/>
      </c>
      <c r="F874" s="13"/>
      <c r="G874" s="12"/>
      <c r="H874" s="16"/>
      <c r="I874" s="16"/>
      <c r="J874" s="18" t="str">
        <f t="shared" si="27"/>
        <v/>
      </c>
    </row>
    <row r="875" spans="2:10" x14ac:dyDescent="0.2">
      <c r="B875" s="10"/>
      <c r="C875" s="15"/>
      <c r="D875" s="10"/>
      <c r="E875" s="24" t="str">
        <f t="shared" si="26"/>
        <v/>
      </c>
      <c r="F875" s="13"/>
      <c r="G875" s="12"/>
      <c r="H875" s="16"/>
      <c r="I875" s="16"/>
      <c r="J875" s="18" t="str">
        <f t="shared" si="27"/>
        <v/>
      </c>
    </row>
    <row r="876" spans="2:10" x14ac:dyDescent="0.2">
      <c r="B876" s="10"/>
      <c r="C876" s="15"/>
      <c r="D876" s="10"/>
      <c r="E876" s="24" t="str">
        <f t="shared" si="26"/>
        <v/>
      </c>
      <c r="F876" s="13"/>
      <c r="G876" s="12"/>
      <c r="H876" s="16"/>
      <c r="I876" s="16"/>
      <c r="J876" s="18" t="str">
        <f t="shared" si="27"/>
        <v/>
      </c>
    </row>
    <row r="877" spans="2:10" x14ac:dyDescent="0.2">
      <c r="B877" s="10"/>
      <c r="C877" s="15"/>
      <c r="D877" s="10"/>
      <c r="E877" s="24" t="str">
        <f t="shared" si="26"/>
        <v/>
      </c>
      <c r="F877" s="13"/>
      <c r="G877" s="12"/>
      <c r="H877" s="16"/>
      <c r="I877" s="16"/>
      <c r="J877" s="18" t="str">
        <f t="shared" si="27"/>
        <v/>
      </c>
    </row>
    <row r="878" spans="2:10" x14ac:dyDescent="0.2">
      <c r="B878" s="10"/>
      <c r="C878" s="15"/>
      <c r="D878" s="10"/>
      <c r="E878" s="24" t="str">
        <f t="shared" si="26"/>
        <v/>
      </c>
      <c r="F878" s="13"/>
      <c r="G878" s="12"/>
      <c r="H878" s="16"/>
      <c r="I878" s="16"/>
      <c r="J878" s="18" t="str">
        <f t="shared" si="27"/>
        <v/>
      </c>
    </row>
    <row r="879" spans="2:10" x14ac:dyDescent="0.2">
      <c r="B879" s="10"/>
      <c r="C879" s="15"/>
      <c r="D879" s="10"/>
      <c r="E879" s="24" t="str">
        <f t="shared" si="26"/>
        <v/>
      </c>
      <c r="F879" s="13"/>
      <c r="G879" s="12"/>
      <c r="H879" s="16"/>
      <c r="I879" s="16"/>
      <c r="J879" s="18" t="str">
        <f t="shared" si="27"/>
        <v/>
      </c>
    </row>
    <row r="880" spans="2:10" x14ac:dyDescent="0.2">
      <c r="B880" s="10"/>
      <c r="C880" s="15"/>
      <c r="D880" s="10"/>
      <c r="E880" s="24" t="str">
        <f t="shared" si="26"/>
        <v/>
      </c>
      <c r="F880" s="13"/>
      <c r="G880" s="12"/>
      <c r="H880" s="16"/>
      <c r="I880" s="16"/>
      <c r="J880" s="18" t="str">
        <f t="shared" si="27"/>
        <v/>
      </c>
    </row>
    <row r="881" spans="2:10" x14ac:dyDescent="0.2">
      <c r="B881" s="10"/>
      <c r="C881" s="15"/>
      <c r="D881" s="10"/>
      <c r="E881" s="24" t="str">
        <f t="shared" si="26"/>
        <v/>
      </c>
      <c r="F881" s="13"/>
      <c r="G881" s="12"/>
      <c r="H881" s="16"/>
      <c r="I881" s="16"/>
      <c r="J881" s="18" t="str">
        <f t="shared" si="27"/>
        <v/>
      </c>
    </row>
    <row r="882" spans="2:10" x14ac:dyDescent="0.2">
      <c r="B882" s="10"/>
      <c r="C882" s="15"/>
      <c r="D882" s="10"/>
      <c r="E882" s="24" t="str">
        <f t="shared" si="26"/>
        <v/>
      </c>
      <c r="F882" s="13"/>
      <c r="G882" s="12"/>
      <c r="H882" s="16"/>
      <c r="I882" s="16"/>
      <c r="J882" s="18" t="str">
        <f t="shared" si="27"/>
        <v/>
      </c>
    </row>
    <row r="883" spans="2:10" x14ac:dyDescent="0.2">
      <c r="B883" s="10"/>
      <c r="C883" s="15"/>
      <c r="D883" s="10"/>
      <c r="E883" s="24" t="str">
        <f t="shared" si="26"/>
        <v/>
      </c>
      <c r="F883" s="13"/>
      <c r="G883" s="12"/>
      <c r="H883" s="16"/>
      <c r="I883" s="16"/>
      <c r="J883" s="18" t="str">
        <f t="shared" si="27"/>
        <v/>
      </c>
    </row>
    <row r="884" spans="2:10" x14ac:dyDescent="0.2">
      <c r="B884" s="10"/>
      <c r="C884" s="15"/>
      <c r="D884" s="10"/>
      <c r="E884" s="24" t="str">
        <f t="shared" si="26"/>
        <v/>
      </c>
      <c r="F884" s="13"/>
      <c r="G884" s="12"/>
      <c r="H884" s="16"/>
      <c r="I884" s="16"/>
      <c r="J884" s="18" t="str">
        <f t="shared" si="27"/>
        <v/>
      </c>
    </row>
    <row r="885" spans="2:10" x14ac:dyDescent="0.2">
      <c r="B885" s="10"/>
      <c r="C885" s="15"/>
      <c r="D885" s="10"/>
      <c r="E885" s="24" t="str">
        <f t="shared" si="26"/>
        <v/>
      </c>
      <c r="F885" s="13"/>
      <c r="G885" s="12"/>
      <c r="H885" s="16"/>
      <c r="I885" s="16"/>
      <c r="J885" s="18" t="str">
        <f t="shared" si="27"/>
        <v/>
      </c>
    </row>
    <row r="886" spans="2:10" x14ac:dyDescent="0.2">
      <c r="B886" s="10"/>
      <c r="C886" s="15"/>
      <c r="D886" s="10"/>
      <c r="E886" s="24" t="str">
        <f t="shared" si="26"/>
        <v/>
      </c>
      <c r="F886" s="13"/>
      <c r="G886" s="12"/>
      <c r="H886" s="16"/>
      <c r="I886" s="16"/>
      <c r="J886" s="18" t="str">
        <f t="shared" si="27"/>
        <v/>
      </c>
    </row>
    <row r="887" spans="2:10" x14ac:dyDescent="0.2">
      <c r="B887" s="10"/>
      <c r="C887" s="15"/>
      <c r="D887" s="10"/>
      <c r="E887" s="24" t="str">
        <f t="shared" si="26"/>
        <v/>
      </c>
      <c r="F887" s="13"/>
      <c r="G887" s="12"/>
      <c r="H887" s="16"/>
      <c r="I887" s="16"/>
      <c r="J887" s="18" t="str">
        <f t="shared" si="27"/>
        <v/>
      </c>
    </row>
    <row r="888" spans="2:10" x14ac:dyDescent="0.2">
      <c r="B888" s="10"/>
      <c r="C888" s="15"/>
      <c r="D888" s="10"/>
      <c r="E888" s="24" t="str">
        <f t="shared" si="26"/>
        <v/>
      </c>
      <c r="F888" s="13"/>
      <c r="G888" s="12"/>
      <c r="H888" s="16"/>
      <c r="I888" s="16"/>
      <c r="J888" s="18" t="str">
        <f t="shared" si="27"/>
        <v/>
      </c>
    </row>
    <row r="889" spans="2:10" x14ac:dyDescent="0.2">
      <c r="B889" s="10"/>
      <c r="C889" s="15"/>
      <c r="D889" s="10"/>
      <c r="E889" s="24" t="str">
        <f t="shared" si="26"/>
        <v/>
      </c>
      <c r="F889" s="13"/>
      <c r="G889" s="12"/>
      <c r="H889" s="16"/>
      <c r="I889" s="16"/>
      <c r="J889" s="18" t="str">
        <f t="shared" si="27"/>
        <v/>
      </c>
    </row>
    <row r="890" spans="2:10" x14ac:dyDescent="0.2">
      <c r="B890" s="10"/>
      <c r="C890" s="15"/>
      <c r="D890" s="10"/>
      <c r="E890" s="24" t="str">
        <f t="shared" si="26"/>
        <v/>
      </c>
      <c r="F890" s="13"/>
      <c r="G890" s="12"/>
      <c r="H890" s="16"/>
      <c r="I890" s="16"/>
      <c r="J890" s="18" t="str">
        <f t="shared" si="27"/>
        <v/>
      </c>
    </row>
    <row r="891" spans="2:10" x14ac:dyDescent="0.2">
      <c r="B891" s="10"/>
      <c r="C891" s="15"/>
      <c r="D891" s="10"/>
      <c r="E891" s="24" t="str">
        <f t="shared" si="26"/>
        <v/>
      </c>
      <c r="F891" s="13"/>
      <c r="G891" s="12"/>
      <c r="H891" s="16"/>
      <c r="I891" s="16"/>
      <c r="J891" s="18" t="str">
        <f t="shared" si="27"/>
        <v/>
      </c>
    </row>
    <row r="892" spans="2:10" x14ac:dyDescent="0.2">
      <c r="B892" s="10"/>
      <c r="C892" s="15"/>
      <c r="D892" s="10"/>
      <c r="E892" s="24" t="str">
        <f t="shared" si="26"/>
        <v/>
      </c>
      <c r="F892" s="13"/>
      <c r="G892" s="12"/>
      <c r="H892" s="16"/>
      <c r="I892" s="16"/>
      <c r="J892" s="18" t="str">
        <f t="shared" si="27"/>
        <v/>
      </c>
    </row>
    <row r="893" spans="2:10" x14ac:dyDescent="0.2">
      <c r="B893" s="10"/>
      <c r="C893" s="15"/>
      <c r="D893" s="10"/>
      <c r="E893" s="24" t="str">
        <f t="shared" si="26"/>
        <v/>
      </c>
      <c r="F893" s="13"/>
      <c r="G893" s="12"/>
      <c r="H893" s="16"/>
      <c r="I893" s="16"/>
      <c r="J893" s="18" t="str">
        <f t="shared" si="27"/>
        <v/>
      </c>
    </row>
    <row r="894" spans="2:10" x14ac:dyDescent="0.2">
      <c r="B894" s="10"/>
      <c r="C894" s="15"/>
      <c r="D894" s="10"/>
      <c r="E894" s="24" t="str">
        <f t="shared" si="26"/>
        <v/>
      </c>
      <c r="F894" s="13"/>
      <c r="G894" s="12"/>
      <c r="H894" s="16"/>
      <c r="I894" s="16"/>
      <c r="J894" s="18" t="str">
        <f t="shared" si="27"/>
        <v/>
      </c>
    </row>
    <row r="895" spans="2:10" x14ac:dyDescent="0.2">
      <c r="B895" s="10"/>
      <c r="C895" s="15"/>
      <c r="D895" s="10"/>
      <c r="E895" s="24" t="str">
        <f t="shared" si="26"/>
        <v/>
      </c>
      <c r="F895" s="13"/>
      <c r="G895" s="12"/>
      <c r="H895" s="16"/>
      <c r="I895" s="16"/>
      <c r="J895" s="18" t="str">
        <f t="shared" si="27"/>
        <v/>
      </c>
    </row>
    <row r="896" spans="2:10" x14ac:dyDescent="0.2">
      <c r="B896" s="10"/>
      <c r="C896" s="15"/>
      <c r="D896" s="10"/>
      <c r="E896" s="24" t="str">
        <f t="shared" si="26"/>
        <v/>
      </c>
      <c r="F896" s="13"/>
      <c r="G896" s="12"/>
      <c r="H896" s="16"/>
      <c r="I896" s="16"/>
      <c r="J896" s="18" t="str">
        <f t="shared" si="27"/>
        <v/>
      </c>
    </row>
    <row r="897" spans="2:10" x14ac:dyDescent="0.2">
      <c r="B897" s="10"/>
      <c r="C897" s="15"/>
      <c r="D897" s="10"/>
      <c r="E897" s="24" t="str">
        <f t="shared" si="26"/>
        <v/>
      </c>
      <c r="F897" s="13"/>
      <c r="G897" s="12"/>
      <c r="H897" s="16"/>
      <c r="I897" s="16"/>
      <c r="J897" s="18" t="str">
        <f t="shared" si="27"/>
        <v/>
      </c>
    </row>
    <row r="898" spans="2:10" x14ac:dyDescent="0.2">
      <c r="B898" s="10"/>
      <c r="C898" s="15"/>
      <c r="D898" s="10"/>
      <c r="E898" s="24" t="str">
        <f t="shared" si="26"/>
        <v/>
      </c>
      <c r="F898" s="13"/>
      <c r="G898" s="12"/>
      <c r="H898" s="16"/>
      <c r="I898" s="16"/>
      <c r="J898" s="18" t="str">
        <f t="shared" si="27"/>
        <v/>
      </c>
    </row>
    <row r="899" spans="2:10" x14ac:dyDescent="0.2">
      <c r="B899" s="10"/>
      <c r="C899" s="15"/>
      <c r="D899" s="10"/>
      <c r="E899" s="24" t="str">
        <f t="shared" si="26"/>
        <v/>
      </c>
      <c r="F899" s="13"/>
      <c r="G899" s="12"/>
      <c r="H899" s="16"/>
      <c r="I899" s="16"/>
      <c r="J899" s="18" t="str">
        <f t="shared" si="27"/>
        <v/>
      </c>
    </row>
    <row r="900" spans="2:10" x14ac:dyDescent="0.2">
      <c r="B900" s="10"/>
      <c r="C900" s="15"/>
      <c r="D900" s="10"/>
      <c r="E900" s="24" t="str">
        <f t="shared" si="26"/>
        <v/>
      </c>
      <c r="F900" s="13"/>
      <c r="G900" s="12"/>
      <c r="H900" s="16"/>
      <c r="I900" s="16"/>
      <c r="J900" s="18" t="str">
        <f t="shared" si="27"/>
        <v/>
      </c>
    </row>
    <row r="901" spans="2:10" x14ac:dyDescent="0.2">
      <c r="B901" s="10"/>
      <c r="C901" s="15"/>
      <c r="D901" s="10"/>
      <c r="E901" s="24" t="str">
        <f t="shared" ref="E901:E964" si="28">IF(D901="","",IFERROR(INDEX(AnNume,MATCH(D901,AnMarca,0)),"Marcă inexistentă"))</f>
        <v/>
      </c>
      <c r="F901" s="13"/>
      <c r="G901" s="12"/>
      <c r="H901" s="16"/>
      <c r="I901" s="16"/>
      <c r="J901" s="18" t="str">
        <f t="shared" ref="J901:J964" si="29">IF(B901="","",TRIM(IF(COUNTIF($B$5:$B$1004,B901)&gt;1,"Număr dublat. ","")&amp;IF(E901="Marcă inexistentă","Salariatul nu există în foaia Angajați. ",IF(AND(ISNUMBER(C901),C901&lt;INDEX(AnAng,MATCH(D901,AnMarca,0))),"Data adeverinței este înaintea angajării. ","")&amp;IF(AND(ISNUMBER(INDEX(AnInc,MATCH(D901,AnMarca,0))),OR(F901="Adeverință de salariat",F901="Adeverință pentru medicul de familie")),"Contractul a încetat: folosește adeverința de vechime. ",""))&amp;IF(F901="","Alege tipul adeverinței. ","")&amp;IF(G901="","Completează scopul. ","")&amp;IF(AND(F901="Adeverință de venit",N(H901)=0),"Alege pentru câte luni se trec veniturile. ","")&amp;IF(AND(F901="Adeverință de venit",N(H901)&gt;0,E901&lt;&gt;"Marcă inexistentă"),IF((H901-COUNTIFS(VeMarca,D901,VeLuna,"&gt;="&amp;EDATE(DATE(YEAR(C901),MONTH(C901),1),-H901),VeLuna,"&lt;"&amp;DATE(YEAR(C901),MONTH(C901),1)))&gt;0,"Lipsesc veniturile pentru "&amp;(H901-COUNTIFS(VeMarca,D901,VeLuna,"&gt;="&amp;EDATE(DATE(YEAR(C901),MONTH(C901),1),-H901),VeLuna,"&lt;"&amp;DATE(YEAR(C901),MONTH(C901),1)))&amp;" din ultimele "&amp;H901&amp;" luni. ",""),"")))</f>
        <v/>
      </c>
    </row>
    <row r="902" spans="2:10" x14ac:dyDescent="0.2">
      <c r="B902" s="10"/>
      <c r="C902" s="15"/>
      <c r="D902" s="10"/>
      <c r="E902" s="24" t="str">
        <f t="shared" si="28"/>
        <v/>
      </c>
      <c r="F902" s="13"/>
      <c r="G902" s="12"/>
      <c r="H902" s="16"/>
      <c r="I902" s="16"/>
      <c r="J902" s="18" t="str">
        <f t="shared" si="29"/>
        <v/>
      </c>
    </row>
    <row r="903" spans="2:10" x14ac:dyDescent="0.2">
      <c r="B903" s="10"/>
      <c r="C903" s="15"/>
      <c r="D903" s="10"/>
      <c r="E903" s="24" t="str">
        <f t="shared" si="28"/>
        <v/>
      </c>
      <c r="F903" s="13"/>
      <c r="G903" s="12"/>
      <c r="H903" s="16"/>
      <c r="I903" s="16"/>
      <c r="J903" s="18" t="str">
        <f t="shared" si="29"/>
        <v/>
      </c>
    </row>
    <row r="904" spans="2:10" x14ac:dyDescent="0.2">
      <c r="B904" s="10"/>
      <c r="C904" s="15"/>
      <c r="D904" s="10"/>
      <c r="E904" s="24" t="str">
        <f t="shared" si="28"/>
        <v/>
      </c>
      <c r="F904" s="13"/>
      <c r="G904" s="12"/>
      <c r="H904" s="16"/>
      <c r="I904" s="16"/>
      <c r="J904" s="18" t="str">
        <f t="shared" si="29"/>
        <v/>
      </c>
    </row>
    <row r="905" spans="2:10" x14ac:dyDescent="0.2">
      <c r="B905" s="10"/>
      <c r="C905" s="15"/>
      <c r="D905" s="10"/>
      <c r="E905" s="24" t="str">
        <f t="shared" si="28"/>
        <v/>
      </c>
      <c r="F905" s="13"/>
      <c r="G905" s="12"/>
      <c r="H905" s="16"/>
      <c r="I905" s="16"/>
      <c r="J905" s="18" t="str">
        <f t="shared" si="29"/>
        <v/>
      </c>
    </row>
    <row r="906" spans="2:10" x14ac:dyDescent="0.2">
      <c r="B906" s="10"/>
      <c r="C906" s="15"/>
      <c r="D906" s="10"/>
      <c r="E906" s="24" t="str">
        <f t="shared" si="28"/>
        <v/>
      </c>
      <c r="F906" s="13"/>
      <c r="G906" s="12"/>
      <c r="H906" s="16"/>
      <c r="I906" s="16"/>
      <c r="J906" s="18" t="str">
        <f t="shared" si="29"/>
        <v/>
      </c>
    </row>
    <row r="907" spans="2:10" x14ac:dyDescent="0.2">
      <c r="B907" s="10"/>
      <c r="C907" s="15"/>
      <c r="D907" s="10"/>
      <c r="E907" s="24" t="str">
        <f t="shared" si="28"/>
        <v/>
      </c>
      <c r="F907" s="13"/>
      <c r="G907" s="12"/>
      <c r="H907" s="16"/>
      <c r="I907" s="16"/>
      <c r="J907" s="18" t="str">
        <f t="shared" si="29"/>
        <v/>
      </c>
    </row>
    <row r="908" spans="2:10" x14ac:dyDescent="0.2">
      <c r="B908" s="10"/>
      <c r="C908" s="15"/>
      <c r="D908" s="10"/>
      <c r="E908" s="24" t="str">
        <f t="shared" si="28"/>
        <v/>
      </c>
      <c r="F908" s="13"/>
      <c r="G908" s="12"/>
      <c r="H908" s="16"/>
      <c r="I908" s="16"/>
      <c r="J908" s="18" t="str">
        <f t="shared" si="29"/>
        <v/>
      </c>
    </row>
    <row r="909" spans="2:10" x14ac:dyDescent="0.2">
      <c r="B909" s="10"/>
      <c r="C909" s="15"/>
      <c r="D909" s="10"/>
      <c r="E909" s="24" t="str">
        <f t="shared" si="28"/>
        <v/>
      </c>
      <c r="F909" s="13"/>
      <c r="G909" s="12"/>
      <c r="H909" s="16"/>
      <c r="I909" s="16"/>
      <c r="J909" s="18" t="str">
        <f t="shared" si="29"/>
        <v/>
      </c>
    </row>
    <row r="910" spans="2:10" x14ac:dyDescent="0.2">
      <c r="B910" s="10"/>
      <c r="C910" s="15"/>
      <c r="D910" s="10"/>
      <c r="E910" s="24" t="str">
        <f t="shared" si="28"/>
        <v/>
      </c>
      <c r="F910" s="13"/>
      <c r="G910" s="12"/>
      <c r="H910" s="16"/>
      <c r="I910" s="16"/>
      <c r="J910" s="18" t="str">
        <f t="shared" si="29"/>
        <v/>
      </c>
    </row>
    <row r="911" spans="2:10" x14ac:dyDescent="0.2">
      <c r="B911" s="10"/>
      <c r="C911" s="15"/>
      <c r="D911" s="10"/>
      <c r="E911" s="24" t="str">
        <f t="shared" si="28"/>
        <v/>
      </c>
      <c r="F911" s="13"/>
      <c r="G911" s="12"/>
      <c r="H911" s="16"/>
      <c r="I911" s="16"/>
      <c r="J911" s="18" t="str">
        <f t="shared" si="29"/>
        <v/>
      </c>
    </row>
    <row r="912" spans="2:10" x14ac:dyDescent="0.2">
      <c r="B912" s="10"/>
      <c r="C912" s="15"/>
      <c r="D912" s="10"/>
      <c r="E912" s="24" t="str">
        <f t="shared" si="28"/>
        <v/>
      </c>
      <c r="F912" s="13"/>
      <c r="G912" s="12"/>
      <c r="H912" s="16"/>
      <c r="I912" s="16"/>
      <c r="J912" s="18" t="str">
        <f t="shared" si="29"/>
        <v/>
      </c>
    </row>
    <row r="913" spans="2:10" x14ac:dyDescent="0.2">
      <c r="B913" s="10"/>
      <c r="C913" s="15"/>
      <c r="D913" s="10"/>
      <c r="E913" s="24" t="str">
        <f t="shared" si="28"/>
        <v/>
      </c>
      <c r="F913" s="13"/>
      <c r="G913" s="12"/>
      <c r="H913" s="16"/>
      <c r="I913" s="16"/>
      <c r="J913" s="18" t="str">
        <f t="shared" si="29"/>
        <v/>
      </c>
    </row>
    <row r="914" spans="2:10" x14ac:dyDescent="0.2">
      <c r="B914" s="10"/>
      <c r="C914" s="15"/>
      <c r="D914" s="10"/>
      <c r="E914" s="24" t="str">
        <f t="shared" si="28"/>
        <v/>
      </c>
      <c r="F914" s="13"/>
      <c r="G914" s="12"/>
      <c r="H914" s="16"/>
      <c r="I914" s="16"/>
      <c r="J914" s="18" t="str">
        <f t="shared" si="29"/>
        <v/>
      </c>
    </row>
    <row r="915" spans="2:10" x14ac:dyDescent="0.2">
      <c r="B915" s="10"/>
      <c r="C915" s="15"/>
      <c r="D915" s="10"/>
      <c r="E915" s="24" t="str">
        <f t="shared" si="28"/>
        <v/>
      </c>
      <c r="F915" s="13"/>
      <c r="G915" s="12"/>
      <c r="H915" s="16"/>
      <c r="I915" s="16"/>
      <c r="J915" s="18" t="str">
        <f t="shared" si="29"/>
        <v/>
      </c>
    </row>
    <row r="916" spans="2:10" x14ac:dyDescent="0.2">
      <c r="B916" s="10"/>
      <c r="C916" s="15"/>
      <c r="D916" s="10"/>
      <c r="E916" s="24" t="str">
        <f t="shared" si="28"/>
        <v/>
      </c>
      <c r="F916" s="13"/>
      <c r="G916" s="12"/>
      <c r="H916" s="16"/>
      <c r="I916" s="16"/>
      <c r="J916" s="18" t="str">
        <f t="shared" si="29"/>
        <v/>
      </c>
    </row>
    <row r="917" spans="2:10" x14ac:dyDescent="0.2">
      <c r="B917" s="10"/>
      <c r="C917" s="15"/>
      <c r="D917" s="10"/>
      <c r="E917" s="24" t="str">
        <f t="shared" si="28"/>
        <v/>
      </c>
      <c r="F917" s="13"/>
      <c r="G917" s="12"/>
      <c r="H917" s="16"/>
      <c r="I917" s="16"/>
      <c r="J917" s="18" t="str">
        <f t="shared" si="29"/>
        <v/>
      </c>
    </row>
    <row r="918" spans="2:10" x14ac:dyDescent="0.2">
      <c r="B918" s="10"/>
      <c r="C918" s="15"/>
      <c r="D918" s="10"/>
      <c r="E918" s="24" t="str">
        <f t="shared" si="28"/>
        <v/>
      </c>
      <c r="F918" s="13"/>
      <c r="G918" s="12"/>
      <c r="H918" s="16"/>
      <c r="I918" s="16"/>
      <c r="J918" s="18" t="str">
        <f t="shared" si="29"/>
        <v/>
      </c>
    </row>
    <row r="919" spans="2:10" x14ac:dyDescent="0.2">
      <c r="B919" s="10"/>
      <c r="C919" s="15"/>
      <c r="D919" s="10"/>
      <c r="E919" s="24" t="str">
        <f t="shared" si="28"/>
        <v/>
      </c>
      <c r="F919" s="13"/>
      <c r="G919" s="12"/>
      <c r="H919" s="16"/>
      <c r="I919" s="16"/>
      <c r="J919" s="18" t="str">
        <f t="shared" si="29"/>
        <v/>
      </c>
    </row>
    <row r="920" spans="2:10" x14ac:dyDescent="0.2">
      <c r="B920" s="10"/>
      <c r="C920" s="15"/>
      <c r="D920" s="10"/>
      <c r="E920" s="24" t="str">
        <f t="shared" si="28"/>
        <v/>
      </c>
      <c r="F920" s="13"/>
      <c r="G920" s="12"/>
      <c r="H920" s="16"/>
      <c r="I920" s="16"/>
      <c r="J920" s="18" t="str">
        <f t="shared" si="29"/>
        <v/>
      </c>
    </row>
    <row r="921" spans="2:10" x14ac:dyDescent="0.2">
      <c r="B921" s="10"/>
      <c r="C921" s="15"/>
      <c r="D921" s="10"/>
      <c r="E921" s="24" t="str">
        <f t="shared" si="28"/>
        <v/>
      </c>
      <c r="F921" s="13"/>
      <c r="G921" s="12"/>
      <c r="H921" s="16"/>
      <c r="I921" s="16"/>
      <c r="J921" s="18" t="str">
        <f t="shared" si="29"/>
        <v/>
      </c>
    </row>
    <row r="922" spans="2:10" x14ac:dyDescent="0.2">
      <c r="B922" s="10"/>
      <c r="C922" s="15"/>
      <c r="D922" s="10"/>
      <c r="E922" s="24" t="str">
        <f t="shared" si="28"/>
        <v/>
      </c>
      <c r="F922" s="13"/>
      <c r="G922" s="12"/>
      <c r="H922" s="16"/>
      <c r="I922" s="16"/>
      <c r="J922" s="18" t="str">
        <f t="shared" si="29"/>
        <v/>
      </c>
    </row>
    <row r="923" spans="2:10" x14ac:dyDescent="0.2">
      <c r="B923" s="10"/>
      <c r="C923" s="15"/>
      <c r="D923" s="10"/>
      <c r="E923" s="24" t="str">
        <f t="shared" si="28"/>
        <v/>
      </c>
      <c r="F923" s="13"/>
      <c r="G923" s="12"/>
      <c r="H923" s="16"/>
      <c r="I923" s="16"/>
      <c r="J923" s="18" t="str">
        <f t="shared" si="29"/>
        <v/>
      </c>
    </row>
    <row r="924" spans="2:10" x14ac:dyDescent="0.2">
      <c r="B924" s="10"/>
      <c r="C924" s="15"/>
      <c r="D924" s="10"/>
      <c r="E924" s="24" t="str">
        <f t="shared" si="28"/>
        <v/>
      </c>
      <c r="F924" s="13"/>
      <c r="G924" s="12"/>
      <c r="H924" s="16"/>
      <c r="I924" s="16"/>
      <c r="J924" s="18" t="str">
        <f t="shared" si="29"/>
        <v/>
      </c>
    </row>
    <row r="925" spans="2:10" x14ac:dyDescent="0.2">
      <c r="B925" s="10"/>
      <c r="C925" s="15"/>
      <c r="D925" s="10"/>
      <c r="E925" s="24" t="str">
        <f t="shared" si="28"/>
        <v/>
      </c>
      <c r="F925" s="13"/>
      <c r="G925" s="12"/>
      <c r="H925" s="16"/>
      <c r="I925" s="16"/>
      <c r="J925" s="18" t="str">
        <f t="shared" si="29"/>
        <v/>
      </c>
    </row>
    <row r="926" spans="2:10" x14ac:dyDescent="0.2">
      <c r="B926" s="10"/>
      <c r="C926" s="15"/>
      <c r="D926" s="10"/>
      <c r="E926" s="24" t="str">
        <f t="shared" si="28"/>
        <v/>
      </c>
      <c r="F926" s="13"/>
      <c r="G926" s="12"/>
      <c r="H926" s="16"/>
      <c r="I926" s="16"/>
      <c r="J926" s="18" t="str">
        <f t="shared" si="29"/>
        <v/>
      </c>
    </row>
    <row r="927" spans="2:10" x14ac:dyDescent="0.2">
      <c r="B927" s="10"/>
      <c r="C927" s="15"/>
      <c r="D927" s="10"/>
      <c r="E927" s="24" t="str">
        <f t="shared" si="28"/>
        <v/>
      </c>
      <c r="F927" s="13"/>
      <c r="G927" s="12"/>
      <c r="H927" s="16"/>
      <c r="I927" s="16"/>
      <c r="J927" s="18" t="str">
        <f t="shared" si="29"/>
        <v/>
      </c>
    </row>
    <row r="928" spans="2:10" x14ac:dyDescent="0.2">
      <c r="B928" s="10"/>
      <c r="C928" s="15"/>
      <c r="D928" s="10"/>
      <c r="E928" s="24" t="str">
        <f t="shared" si="28"/>
        <v/>
      </c>
      <c r="F928" s="13"/>
      <c r="G928" s="12"/>
      <c r="H928" s="16"/>
      <c r="I928" s="16"/>
      <c r="J928" s="18" t="str">
        <f t="shared" si="29"/>
        <v/>
      </c>
    </row>
    <row r="929" spans="2:10" x14ac:dyDescent="0.2">
      <c r="B929" s="10"/>
      <c r="C929" s="15"/>
      <c r="D929" s="10"/>
      <c r="E929" s="24" t="str">
        <f t="shared" si="28"/>
        <v/>
      </c>
      <c r="F929" s="13"/>
      <c r="G929" s="12"/>
      <c r="H929" s="16"/>
      <c r="I929" s="16"/>
      <c r="J929" s="18" t="str">
        <f t="shared" si="29"/>
        <v/>
      </c>
    </row>
    <row r="930" spans="2:10" x14ac:dyDescent="0.2">
      <c r="B930" s="10"/>
      <c r="C930" s="15"/>
      <c r="D930" s="10"/>
      <c r="E930" s="24" t="str">
        <f t="shared" si="28"/>
        <v/>
      </c>
      <c r="F930" s="13"/>
      <c r="G930" s="12"/>
      <c r="H930" s="16"/>
      <c r="I930" s="16"/>
      <c r="J930" s="18" t="str">
        <f t="shared" si="29"/>
        <v/>
      </c>
    </row>
    <row r="931" spans="2:10" x14ac:dyDescent="0.2">
      <c r="B931" s="10"/>
      <c r="C931" s="15"/>
      <c r="D931" s="10"/>
      <c r="E931" s="24" t="str">
        <f t="shared" si="28"/>
        <v/>
      </c>
      <c r="F931" s="13"/>
      <c r="G931" s="12"/>
      <c r="H931" s="16"/>
      <c r="I931" s="16"/>
      <c r="J931" s="18" t="str">
        <f t="shared" si="29"/>
        <v/>
      </c>
    </row>
    <row r="932" spans="2:10" x14ac:dyDescent="0.2">
      <c r="B932" s="10"/>
      <c r="C932" s="15"/>
      <c r="D932" s="10"/>
      <c r="E932" s="24" t="str">
        <f t="shared" si="28"/>
        <v/>
      </c>
      <c r="F932" s="13"/>
      <c r="G932" s="12"/>
      <c r="H932" s="16"/>
      <c r="I932" s="16"/>
      <c r="J932" s="18" t="str">
        <f t="shared" si="29"/>
        <v/>
      </c>
    </row>
    <row r="933" spans="2:10" x14ac:dyDescent="0.2">
      <c r="B933" s="10"/>
      <c r="C933" s="15"/>
      <c r="D933" s="10"/>
      <c r="E933" s="24" t="str">
        <f t="shared" si="28"/>
        <v/>
      </c>
      <c r="F933" s="13"/>
      <c r="G933" s="12"/>
      <c r="H933" s="16"/>
      <c r="I933" s="16"/>
      <c r="J933" s="18" t="str">
        <f t="shared" si="29"/>
        <v/>
      </c>
    </row>
    <row r="934" spans="2:10" x14ac:dyDescent="0.2">
      <c r="B934" s="10"/>
      <c r="C934" s="15"/>
      <c r="D934" s="10"/>
      <c r="E934" s="24" t="str">
        <f t="shared" si="28"/>
        <v/>
      </c>
      <c r="F934" s="13"/>
      <c r="G934" s="12"/>
      <c r="H934" s="16"/>
      <c r="I934" s="16"/>
      <c r="J934" s="18" t="str">
        <f t="shared" si="29"/>
        <v/>
      </c>
    </row>
    <row r="935" spans="2:10" x14ac:dyDescent="0.2">
      <c r="B935" s="10"/>
      <c r="C935" s="15"/>
      <c r="D935" s="10"/>
      <c r="E935" s="24" t="str">
        <f t="shared" si="28"/>
        <v/>
      </c>
      <c r="F935" s="13"/>
      <c r="G935" s="12"/>
      <c r="H935" s="16"/>
      <c r="I935" s="16"/>
      <c r="J935" s="18" t="str">
        <f t="shared" si="29"/>
        <v/>
      </c>
    </row>
    <row r="936" spans="2:10" x14ac:dyDescent="0.2">
      <c r="B936" s="10"/>
      <c r="C936" s="15"/>
      <c r="D936" s="10"/>
      <c r="E936" s="24" t="str">
        <f t="shared" si="28"/>
        <v/>
      </c>
      <c r="F936" s="13"/>
      <c r="G936" s="12"/>
      <c r="H936" s="16"/>
      <c r="I936" s="16"/>
      <c r="J936" s="18" t="str">
        <f t="shared" si="29"/>
        <v/>
      </c>
    </row>
    <row r="937" spans="2:10" x14ac:dyDescent="0.2">
      <c r="B937" s="10"/>
      <c r="C937" s="15"/>
      <c r="D937" s="10"/>
      <c r="E937" s="24" t="str">
        <f t="shared" si="28"/>
        <v/>
      </c>
      <c r="F937" s="13"/>
      <c r="G937" s="12"/>
      <c r="H937" s="16"/>
      <c r="I937" s="16"/>
      <c r="J937" s="18" t="str">
        <f t="shared" si="29"/>
        <v/>
      </c>
    </row>
    <row r="938" spans="2:10" x14ac:dyDescent="0.2">
      <c r="B938" s="10"/>
      <c r="C938" s="15"/>
      <c r="D938" s="10"/>
      <c r="E938" s="24" t="str">
        <f t="shared" si="28"/>
        <v/>
      </c>
      <c r="F938" s="13"/>
      <c r="G938" s="12"/>
      <c r="H938" s="16"/>
      <c r="I938" s="16"/>
      <c r="J938" s="18" t="str">
        <f t="shared" si="29"/>
        <v/>
      </c>
    </row>
    <row r="939" spans="2:10" x14ac:dyDescent="0.2">
      <c r="B939" s="10"/>
      <c r="C939" s="15"/>
      <c r="D939" s="10"/>
      <c r="E939" s="24" t="str">
        <f t="shared" si="28"/>
        <v/>
      </c>
      <c r="F939" s="13"/>
      <c r="G939" s="12"/>
      <c r="H939" s="16"/>
      <c r="I939" s="16"/>
      <c r="J939" s="18" t="str">
        <f t="shared" si="29"/>
        <v/>
      </c>
    </row>
    <row r="940" spans="2:10" x14ac:dyDescent="0.2">
      <c r="B940" s="10"/>
      <c r="C940" s="15"/>
      <c r="D940" s="10"/>
      <c r="E940" s="24" t="str">
        <f t="shared" si="28"/>
        <v/>
      </c>
      <c r="F940" s="13"/>
      <c r="G940" s="12"/>
      <c r="H940" s="16"/>
      <c r="I940" s="16"/>
      <c r="J940" s="18" t="str">
        <f t="shared" si="29"/>
        <v/>
      </c>
    </row>
    <row r="941" spans="2:10" x14ac:dyDescent="0.2">
      <c r="B941" s="10"/>
      <c r="C941" s="15"/>
      <c r="D941" s="10"/>
      <c r="E941" s="24" t="str">
        <f t="shared" si="28"/>
        <v/>
      </c>
      <c r="F941" s="13"/>
      <c r="G941" s="12"/>
      <c r="H941" s="16"/>
      <c r="I941" s="16"/>
      <c r="J941" s="18" t="str">
        <f t="shared" si="29"/>
        <v/>
      </c>
    </row>
    <row r="942" spans="2:10" x14ac:dyDescent="0.2">
      <c r="B942" s="10"/>
      <c r="C942" s="15"/>
      <c r="D942" s="10"/>
      <c r="E942" s="24" t="str">
        <f t="shared" si="28"/>
        <v/>
      </c>
      <c r="F942" s="13"/>
      <c r="G942" s="12"/>
      <c r="H942" s="16"/>
      <c r="I942" s="16"/>
      <c r="J942" s="18" t="str">
        <f t="shared" si="29"/>
        <v/>
      </c>
    </row>
    <row r="943" spans="2:10" x14ac:dyDescent="0.2">
      <c r="B943" s="10"/>
      <c r="C943" s="15"/>
      <c r="D943" s="10"/>
      <c r="E943" s="24" t="str">
        <f t="shared" si="28"/>
        <v/>
      </c>
      <c r="F943" s="13"/>
      <c r="G943" s="12"/>
      <c r="H943" s="16"/>
      <c r="I943" s="16"/>
      <c r="J943" s="18" t="str">
        <f t="shared" si="29"/>
        <v/>
      </c>
    </row>
    <row r="944" spans="2:10" x14ac:dyDescent="0.2">
      <c r="B944" s="10"/>
      <c r="C944" s="15"/>
      <c r="D944" s="10"/>
      <c r="E944" s="24" t="str">
        <f t="shared" si="28"/>
        <v/>
      </c>
      <c r="F944" s="13"/>
      <c r="G944" s="12"/>
      <c r="H944" s="16"/>
      <c r="I944" s="16"/>
      <c r="J944" s="18" t="str">
        <f t="shared" si="29"/>
        <v/>
      </c>
    </row>
    <row r="945" spans="2:10" x14ac:dyDescent="0.2">
      <c r="B945" s="10"/>
      <c r="C945" s="15"/>
      <c r="D945" s="10"/>
      <c r="E945" s="24" t="str">
        <f t="shared" si="28"/>
        <v/>
      </c>
      <c r="F945" s="13"/>
      <c r="G945" s="12"/>
      <c r="H945" s="16"/>
      <c r="I945" s="16"/>
      <c r="J945" s="18" t="str">
        <f t="shared" si="29"/>
        <v/>
      </c>
    </row>
    <row r="946" spans="2:10" x14ac:dyDescent="0.2">
      <c r="B946" s="10"/>
      <c r="C946" s="15"/>
      <c r="D946" s="10"/>
      <c r="E946" s="24" t="str">
        <f t="shared" si="28"/>
        <v/>
      </c>
      <c r="F946" s="13"/>
      <c r="G946" s="12"/>
      <c r="H946" s="16"/>
      <c r="I946" s="16"/>
      <c r="J946" s="18" t="str">
        <f t="shared" si="29"/>
        <v/>
      </c>
    </row>
    <row r="947" spans="2:10" x14ac:dyDescent="0.2">
      <c r="B947" s="10"/>
      <c r="C947" s="15"/>
      <c r="D947" s="10"/>
      <c r="E947" s="24" t="str">
        <f t="shared" si="28"/>
        <v/>
      </c>
      <c r="F947" s="13"/>
      <c r="G947" s="12"/>
      <c r="H947" s="16"/>
      <c r="I947" s="16"/>
      <c r="J947" s="18" t="str">
        <f t="shared" si="29"/>
        <v/>
      </c>
    </row>
    <row r="948" spans="2:10" x14ac:dyDescent="0.2">
      <c r="B948" s="10"/>
      <c r="C948" s="15"/>
      <c r="D948" s="10"/>
      <c r="E948" s="24" t="str">
        <f t="shared" si="28"/>
        <v/>
      </c>
      <c r="F948" s="13"/>
      <c r="G948" s="12"/>
      <c r="H948" s="16"/>
      <c r="I948" s="16"/>
      <c r="J948" s="18" t="str">
        <f t="shared" si="29"/>
        <v/>
      </c>
    </row>
    <row r="949" spans="2:10" x14ac:dyDescent="0.2">
      <c r="B949" s="10"/>
      <c r="C949" s="15"/>
      <c r="D949" s="10"/>
      <c r="E949" s="24" t="str">
        <f t="shared" si="28"/>
        <v/>
      </c>
      <c r="F949" s="13"/>
      <c r="G949" s="12"/>
      <c r="H949" s="16"/>
      <c r="I949" s="16"/>
      <c r="J949" s="18" t="str">
        <f t="shared" si="29"/>
        <v/>
      </c>
    </row>
    <row r="950" spans="2:10" x14ac:dyDescent="0.2">
      <c r="B950" s="10"/>
      <c r="C950" s="15"/>
      <c r="D950" s="10"/>
      <c r="E950" s="24" t="str">
        <f t="shared" si="28"/>
        <v/>
      </c>
      <c r="F950" s="13"/>
      <c r="G950" s="12"/>
      <c r="H950" s="16"/>
      <c r="I950" s="16"/>
      <c r="J950" s="18" t="str">
        <f t="shared" si="29"/>
        <v/>
      </c>
    </row>
    <row r="951" spans="2:10" x14ac:dyDescent="0.2">
      <c r="B951" s="10"/>
      <c r="C951" s="15"/>
      <c r="D951" s="10"/>
      <c r="E951" s="24" t="str">
        <f t="shared" si="28"/>
        <v/>
      </c>
      <c r="F951" s="13"/>
      <c r="G951" s="12"/>
      <c r="H951" s="16"/>
      <c r="I951" s="16"/>
      <c r="J951" s="18" t="str">
        <f t="shared" si="29"/>
        <v/>
      </c>
    </row>
    <row r="952" spans="2:10" x14ac:dyDescent="0.2">
      <c r="B952" s="10"/>
      <c r="C952" s="15"/>
      <c r="D952" s="10"/>
      <c r="E952" s="24" t="str">
        <f t="shared" si="28"/>
        <v/>
      </c>
      <c r="F952" s="13"/>
      <c r="G952" s="12"/>
      <c r="H952" s="16"/>
      <c r="I952" s="16"/>
      <c r="J952" s="18" t="str">
        <f t="shared" si="29"/>
        <v/>
      </c>
    </row>
    <row r="953" spans="2:10" x14ac:dyDescent="0.2">
      <c r="B953" s="10"/>
      <c r="C953" s="15"/>
      <c r="D953" s="10"/>
      <c r="E953" s="24" t="str">
        <f t="shared" si="28"/>
        <v/>
      </c>
      <c r="F953" s="13"/>
      <c r="G953" s="12"/>
      <c r="H953" s="16"/>
      <c r="I953" s="16"/>
      <c r="J953" s="18" t="str">
        <f t="shared" si="29"/>
        <v/>
      </c>
    </row>
    <row r="954" spans="2:10" x14ac:dyDescent="0.2">
      <c r="B954" s="10"/>
      <c r="C954" s="15"/>
      <c r="D954" s="10"/>
      <c r="E954" s="24" t="str">
        <f t="shared" si="28"/>
        <v/>
      </c>
      <c r="F954" s="13"/>
      <c r="G954" s="12"/>
      <c r="H954" s="16"/>
      <c r="I954" s="16"/>
      <c r="J954" s="18" t="str">
        <f t="shared" si="29"/>
        <v/>
      </c>
    </row>
    <row r="955" spans="2:10" x14ac:dyDescent="0.2">
      <c r="B955" s="10"/>
      <c r="C955" s="15"/>
      <c r="D955" s="10"/>
      <c r="E955" s="24" t="str">
        <f t="shared" si="28"/>
        <v/>
      </c>
      <c r="F955" s="13"/>
      <c r="G955" s="12"/>
      <c r="H955" s="16"/>
      <c r="I955" s="16"/>
      <c r="J955" s="18" t="str">
        <f t="shared" si="29"/>
        <v/>
      </c>
    </row>
    <row r="956" spans="2:10" x14ac:dyDescent="0.2">
      <c r="B956" s="10"/>
      <c r="C956" s="15"/>
      <c r="D956" s="10"/>
      <c r="E956" s="24" t="str">
        <f t="shared" si="28"/>
        <v/>
      </c>
      <c r="F956" s="13"/>
      <c r="G956" s="12"/>
      <c r="H956" s="16"/>
      <c r="I956" s="16"/>
      <c r="J956" s="18" t="str">
        <f t="shared" si="29"/>
        <v/>
      </c>
    </row>
    <row r="957" spans="2:10" x14ac:dyDescent="0.2">
      <c r="B957" s="10"/>
      <c r="C957" s="15"/>
      <c r="D957" s="10"/>
      <c r="E957" s="24" t="str">
        <f t="shared" si="28"/>
        <v/>
      </c>
      <c r="F957" s="13"/>
      <c r="G957" s="12"/>
      <c r="H957" s="16"/>
      <c r="I957" s="16"/>
      <c r="J957" s="18" t="str">
        <f t="shared" si="29"/>
        <v/>
      </c>
    </row>
    <row r="958" spans="2:10" x14ac:dyDescent="0.2">
      <c r="B958" s="10"/>
      <c r="C958" s="15"/>
      <c r="D958" s="10"/>
      <c r="E958" s="24" t="str">
        <f t="shared" si="28"/>
        <v/>
      </c>
      <c r="F958" s="13"/>
      <c r="G958" s="12"/>
      <c r="H958" s="16"/>
      <c r="I958" s="16"/>
      <c r="J958" s="18" t="str">
        <f t="shared" si="29"/>
        <v/>
      </c>
    </row>
    <row r="959" spans="2:10" x14ac:dyDescent="0.2">
      <c r="B959" s="10"/>
      <c r="C959" s="15"/>
      <c r="D959" s="10"/>
      <c r="E959" s="24" t="str">
        <f t="shared" si="28"/>
        <v/>
      </c>
      <c r="F959" s="13"/>
      <c r="G959" s="12"/>
      <c r="H959" s="16"/>
      <c r="I959" s="16"/>
      <c r="J959" s="18" t="str">
        <f t="shared" si="29"/>
        <v/>
      </c>
    </row>
    <row r="960" spans="2:10" x14ac:dyDescent="0.2">
      <c r="B960" s="10"/>
      <c r="C960" s="15"/>
      <c r="D960" s="10"/>
      <c r="E960" s="24" t="str">
        <f t="shared" si="28"/>
        <v/>
      </c>
      <c r="F960" s="13"/>
      <c r="G960" s="12"/>
      <c r="H960" s="16"/>
      <c r="I960" s="16"/>
      <c r="J960" s="18" t="str">
        <f t="shared" si="29"/>
        <v/>
      </c>
    </row>
    <row r="961" spans="2:10" x14ac:dyDescent="0.2">
      <c r="B961" s="10"/>
      <c r="C961" s="15"/>
      <c r="D961" s="10"/>
      <c r="E961" s="24" t="str">
        <f t="shared" si="28"/>
        <v/>
      </c>
      <c r="F961" s="13"/>
      <c r="G961" s="12"/>
      <c r="H961" s="16"/>
      <c r="I961" s="16"/>
      <c r="J961" s="18" t="str">
        <f t="shared" si="29"/>
        <v/>
      </c>
    </row>
    <row r="962" spans="2:10" x14ac:dyDescent="0.2">
      <c r="B962" s="10"/>
      <c r="C962" s="15"/>
      <c r="D962" s="10"/>
      <c r="E962" s="24" t="str">
        <f t="shared" si="28"/>
        <v/>
      </c>
      <c r="F962" s="13"/>
      <c r="G962" s="12"/>
      <c r="H962" s="16"/>
      <c r="I962" s="16"/>
      <c r="J962" s="18" t="str">
        <f t="shared" si="29"/>
        <v/>
      </c>
    </row>
    <row r="963" spans="2:10" x14ac:dyDescent="0.2">
      <c r="B963" s="10"/>
      <c r="C963" s="15"/>
      <c r="D963" s="10"/>
      <c r="E963" s="24" t="str">
        <f t="shared" si="28"/>
        <v/>
      </c>
      <c r="F963" s="13"/>
      <c r="G963" s="12"/>
      <c r="H963" s="16"/>
      <c r="I963" s="16"/>
      <c r="J963" s="18" t="str">
        <f t="shared" si="29"/>
        <v/>
      </c>
    </row>
    <row r="964" spans="2:10" x14ac:dyDescent="0.2">
      <c r="B964" s="10"/>
      <c r="C964" s="15"/>
      <c r="D964" s="10"/>
      <c r="E964" s="24" t="str">
        <f t="shared" si="28"/>
        <v/>
      </c>
      <c r="F964" s="13"/>
      <c r="G964" s="12"/>
      <c r="H964" s="16"/>
      <c r="I964" s="16"/>
      <c r="J964" s="18" t="str">
        <f t="shared" si="29"/>
        <v/>
      </c>
    </row>
    <row r="965" spans="2:10" x14ac:dyDescent="0.2">
      <c r="B965" s="10"/>
      <c r="C965" s="15"/>
      <c r="D965" s="10"/>
      <c r="E965" s="24" t="str">
        <f t="shared" ref="E965:E1028" si="30">IF(D965="","",IFERROR(INDEX(AnNume,MATCH(D965,AnMarca,0)),"Marcă inexistentă"))</f>
        <v/>
      </c>
      <c r="F965" s="13"/>
      <c r="G965" s="12"/>
      <c r="H965" s="16"/>
      <c r="I965" s="16"/>
      <c r="J965" s="18" t="str">
        <f t="shared" ref="J965:J1004" si="31">IF(B965="","",TRIM(IF(COUNTIF($B$5:$B$1004,B965)&gt;1,"Număr dublat. ","")&amp;IF(E965="Marcă inexistentă","Salariatul nu există în foaia Angajați. ",IF(AND(ISNUMBER(C965),C965&lt;INDEX(AnAng,MATCH(D965,AnMarca,0))),"Data adeverinței este înaintea angajării. ","")&amp;IF(AND(ISNUMBER(INDEX(AnInc,MATCH(D965,AnMarca,0))),OR(F965="Adeverință de salariat",F965="Adeverință pentru medicul de familie")),"Contractul a încetat: folosește adeverința de vechime. ",""))&amp;IF(F965="","Alege tipul adeverinței. ","")&amp;IF(G965="","Completează scopul. ","")&amp;IF(AND(F965="Adeverință de venit",N(H965)=0),"Alege pentru câte luni se trec veniturile. ","")&amp;IF(AND(F965="Adeverință de venit",N(H965)&gt;0,E965&lt;&gt;"Marcă inexistentă"),IF((H965-COUNTIFS(VeMarca,D965,VeLuna,"&gt;="&amp;EDATE(DATE(YEAR(C965),MONTH(C965),1),-H965),VeLuna,"&lt;"&amp;DATE(YEAR(C965),MONTH(C965),1)))&gt;0,"Lipsesc veniturile pentru "&amp;(H965-COUNTIFS(VeMarca,D965,VeLuna,"&gt;="&amp;EDATE(DATE(YEAR(C965),MONTH(C965),1),-H965),VeLuna,"&lt;"&amp;DATE(YEAR(C965),MONTH(C965),1)))&amp;" din ultimele "&amp;H965&amp;" luni. ",""),"")))</f>
        <v/>
      </c>
    </row>
    <row r="966" spans="2:10" x14ac:dyDescent="0.2">
      <c r="B966" s="10"/>
      <c r="C966" s="15"/>
      <c r="D966" s="10"/>
      <c r="E966" s="24" t="str">
        <f t="shared" si="30"/>
        <v/>
      </c>
      <c r="F966" s="13"/>
      <c r="G966" s="12"/>
      <c r="H966" s="16"/>
      <c r="I966" s="16"/>
      <c r="J966" s="18" t="str">
        <f t="shared" si="31"/>
        <v/>
      </c>
    </row>
    <row r="967" spans="2:10" x14ac:dyDescent="0.2">
      <c r="B967" s="10"/>
      <c r="C967" s="15"/>
      <c r="D967" s="10"/>
      <c r="E967" s="24" t="str">
        <f t="shared" si="30"/>
        <v/>
      </c>
      <c r="F967" s="13"/>
      <c r="G967" s="12"/>
      <c r="H967" s="16"/>
      <c r="I967" s="16"/>
      <c r="J967" s="18" t="str">
        <f t="shared" si="31"/>
        <v/>
      </c>
    </row>
    <row r="968" spans="2:10" x14ac:dyDescent="0.2">
      <c r="B968" s="10"/>
      <c r="C968" s="15"/>
      <c r="D968" s="10"/>
      <c r="E968" s="24" t="str">
        <f t="shared" si="30"/>
        <v/>
      </c>
      <c r="F968" s="13"/>
      <c r="G968" s="12"/>
      <c r="H968" s="16"/>
      <c r="I968" s="16"/>
      <c r="J968" s="18" t="str">
        <f t="shared" si="31"/>
        <v/>
      </c>
    </row>
    <row r="969" spans="2:10" x14ac:dyDescent="0.2">
      <c r="B969" s="10"/>
      <c r="C969" s="15"/>
      <c r="D969" s="10"/>
      <c r="E969" s="24" t="str">
        <f t="shared" si="30"/>
        <v/>
      </c>
      <c r="F969" s="13"/>
      <c r="G969" s="12"/>
      <c r="H969" s="16"/>
      <c r="I969" s="16"/>
      <c r="J969" s="18" t="str">
        <f t="shared" si="31"/>
        <v/>
      </c>
    </row>
    <row r="970" spans="2:10" x14ac:dyDescent="0.2">
      <c r="B970" s="10"/>
      <c r="C970" s="15"/>
      <c r="D970" s="10"/>
      <c r="E970" s="24" t="str">
        <f t="shared" si="30"/>
        <v/>
      </c>
      <c r="F970" s="13"/>
      <c r="G970" s="12"/>
      <c r="H970" s="16"/>
      <c r="I970" s="16"/>
      <c r="J970" s="18" t="str">
        <f t="shared" si="31"/>
        <v/>
      </c>
    </row>
    <row r="971" spans="2:10" x14ac:dyDescent="0.2">
      <c r="B971" s="10"/>
      <c r="C971" s="15"/>
      <c r="D971" s="10"/>
      <c r="E971" s="24" t="str">
        <f t="shared" si="30"/>
        <v/>
      </c>
      <c r="F971" s="13"/>
      <c r="G971" s="12"/>
      <c r="H971" s="16"/>
      <c r="I971" s="16"/>
      <c r="J971" s="18" t="str">
        <f t="shared" si="31"/>
        <v/>
      </c>
    </row>
    <row r="972" spans="2:10" x14ac:dyDescent="0.2">
      <c r="B972" s="10"/>
      <c r="C972" s="15"/>
      <c r="D972" s="10"/>
      <c r="E972" s="24" t="str">
        <f t="shared" si="30"/>
        <v/>
      </c>
      <c r="F972" s="13"/>
      <c r="G972" s="12"/>
      <c r="H972" s="16"/>
      <c r="I972" s="16"/>
      <c r="J972" s="18" t="str">
        <f t="shared" si="31"/>
        <v/>
      </c>
    </row>
    <row r="973" spans="2:10" x14ac:dyDescent="0.2">
      <c r="B973" s="10"/>
      <c r="C973" s="15"/>
      <c r="D973" s="10"/>
      <c r="E973" s="24" t="str">
        <f t="shared" si="30"/>
        <v/>
      </c>
      <c r="F973" s="13"/>
      <c r="G973" s="12"/>
      <c r="H973" s="16"/>
      <c r="I973" s="16"/>
      <c r="J973" s="18" t="str">
        <f t="shared" si="31"/>
        <v/>
      </c>
    </row>
    <row r="974" spans="2:10" x14ac:dyDescent="0.2">
      <c r="B974" s="10"/>
      <c r="C974" s="15"/>
      <c r="D974" s="10"/>
      <c r="E974" s="24" t="str">
        <f t="shared" si="30"/>
        <v/>
      </c>
      <c r="F974" s="13"/>
      <c r="G974" s="12"/>
      <c r="H974" s="16"/>
      <c r="I974" s="16"/>
      <c r="J974" s="18" t="str">
        <f t="shared" si="31"/>
        <v/>
      </c>
    </row>
    <row r="975" spans="2:10" x14ac:dyDescent="0.2">
      <c r="B975" s="10"/>
      <c r="C975" s="15"/>
      <c r="D975" s="10"/>
      <c r="E975" s="24" t="str">
        <f t="shared" si="30"/>
        <v/>
      </c>
      <c r="F975" s="13"/>
      <c r="G975" s="12"/>
      <c r="H975" s="16"/>
      <c r="I975" s="16"/>
      <c r="J975" s="18" t="str">
        <f t="shared" si="31"/>
        <v/>
      </c>
    </row>
    <row r="976" spans="2:10" x14ac:dyDescent="0.2">
      <c r="B976" s="10"/>
      <c r="C976" s="15"/>
      <c r="D976" s="10"/>
      <c r="E976" s="24" t="str">
        <f t="shared" si="30"/>
        <v/>
      </c>
      <c r="F976" s="13"/>
      <c r="G976" s="12"/>
      <c r="H976" s="16"/>
      <c r="I976" s="16"/>
      <c r="J976" s="18" t="str">
        <f t="shared" si="31"/>
        <v/>
      </c>
    </row>
    <row r="977" spans="2:10" x14ac:dyDescent="0.2">
      <c r="B977" s="10"/>
      <c r="C977" s="15"/>
      <c r="D977" s="10"/>
      <c r="E977" s="24" t="str">
        <f t="shared" si="30"/>
        <v/>
      </c>
      <c r="F977" s="13"/>
      <c r="G977" s="12"/>
      <c r="H977" s="16"/>
      <c r="I977" s="16"/>
      <c r="J977" s="18" t="str">
        <f t="shared" si="31"/>
        <v/>
      </c>
    </row>
    <row r="978" spans="2:10" x14ac:dyDescent="0.2">
      <c r="B978" s="10"/>
      <c r="C978" s="15"/>
      <c r="D978" s="10"/>
      <c r="E978" s="24" t="str">
        <f t="shared" si="30"/>
        <v/>
      </c>
      <c r="F978" s="13"/>
      <c r="G978" s="12"/>
      <c r="H978" s="16"/>
      <c r="I978" s="16"/>
      <c r="J978" s="18" t="str">
        <f t="shared" si="31"/>
        <v/>
      </c>
    </row>
    <row r="979" spans="2:10" x14ac:dyDescent="0.2">
      <c r="B979" s="10"/>
      <c r="C979" s="15"/>
      <c r="D979" s="10"/>
      <c r="E979" s="24" t="str">
        <f t="shared" si="30"/>
        <v/>
      </c>
      <c r="F979" s="13"/>
      <c r="G979" s="12"/>
      <c r="H979" s="16"/>
      <c r="I979" s="16"/>
      <c r="J979" s="18" t="str">
        <f t="shared" si="31"/>
        <v/>
      </c>
    </row>
    <row r="980" spans="2:10" x14ac:dyDescent="0.2">
      <c r="B980" s="10"/>
      <c r="C980" s="15"/>
      <c r="D980" s="10"/>
      <c r="E980" s="24" t="str">
        <f t="shared" si="30"/>
        <v/>
      </c>
      <c r="F980" s="13"/>
      <c r="G980" s="12"/>
      <c r="H980" s="16"/>
      <c r="I980" s="16"/>
      <c r="J980" s="18" t="str">
        <f t="shared" si="31"/>
        <v/>
      </c>
    </row>
    <row r="981" spans="2:10" x14ac:dyDescent="0.2">
      <c r="B981" s="10"/>
      <c r="C981" s="15"/>
      <c r="D981" s="10"/>
      <c r="E981" s="24" t="str">
        <f t="shared" si="30"/>
        <v/>
      </c>
      <c r="F981" s="13"/>
      <c r="G981" s="12"/>
      <c r="H981" s="16"/>
      <c r="I981" s="16"/>
      <c r="J981" s="18" t="str">
        <f t="shared" si="31"/>
        <v/>
      </c>
    </row>
    <row r="982" spans="2:10" x14ac:dyDescent="0.2">
      <c r="B982" s="10"/>
      <c r="C982" s="15"/>
      <c r="D982" s="10"/>
      <c r="E982" s="24" t="str">
        <f t="shared" si="30"/>
        <v/>
      </c>
      <c r="F982" s="13"/>
      <c r="G982" s="12"/>
      <c r="H982" s="16"/>
      <c r="I982" s="16"/>
      <c r="J982" s="18" t="str">
        <f t="shared" si="31"/>
        <v/>
      </c>
    </row>
    <row r="983" spans="2:10" x14ac:dyDescent="0.2">
      <c r="B983" s="10"/>
      <c r="C983" s="15"/>
      <c r="D983" s="10"/>
      <c r="E983" s="24" t="str">
        <f t="shared" si="30"/>
        <v/>
      </c>
      <c r="F983" s="13"/>
      <c r="G983" s="12"/>
      <c r="H983" s="16"/>
      <c r="I983" s="16"/>
      <c r="J983" s="18" t="str">
        <f t="shared" si="31"/>
        <v/>
      </c>
    </row>
    <row r="984" spans="2:10" x14ac:dyDescent="0.2">
      <c r="B984" s="10"/>
      <c r="C984" s="15"/>
      <c r="D984" s="10"/>
      <c r="E984" s="24" t="str">
        <f t="shared" si="30"/>
        <v/>
      </c>
      <c r="F984" s="13"/>
      <c r="G984" s="12"/>
      <c r="H984" s="16"/>
      <c r="I984" s="16"/>
      <c r="J984" s="18" t="str">
        <f t="shared" si="31"/>
        <v/>
      </c>
    </row>
    <row r="985" spans="2:10" x14ac:dyDescent="0.2">
      <c r="B985" s="10"/>
      <c r="C985" s="15"/>
      <c r="D985" s="10"/>
      <c r="E985" s="24" t="str">
        <f t="shared" si="30"/>
        <v/>
      </c>
      <c r="F985" s="13"/>
      <c r="G985" s="12"/>
      <c r="H985" s="16"/>
      <c r="I985" s="16"/>
      <c r="J985" s="18" t="str">
        <f t="shared" si="31"/>
        <v/>
      </c>
    </row>
    <row r="986" spans="2:10" x14ac:dyDescent="0.2">
      <c r="B986" s="10"/>
      <c r="C986" s="15"/>
      <c r="D986" s="10"/>
      <c r="E986" s="24" t="str">
        <f t="shared" si="30"/>
        <v/>
      </c>
      <c r="F986" s="13"/>
      <c r="G986" s="12"/>
      <c r="H986" s="16"/>
      <c r="I986" s="16"/>
      <c r="J986" s="18" t="str">
        <f t="shared" si="31"/>
        <v/>
      </c>
    </row>
    <row r="987" spans="2:10" x14ac:dyDescent="0.2">
      <c r="B987" s="10"/>
      <c r="C987" s="15"/>
      <c r="D987" s="10"/>
      <c r="E987" s="24" t="str">
        <f t="shared" si="30"/>
        <v/>
      </c>
      <c r="F987" s="13"/>
      <c r="G987" s="12"/>
      <c r="H987" s="16"/>
      <c r="I987" s="16"/>
      <c r="J987" s="18" t="str">
        <f t="shared" si="31"/>
        <v/>
      </c>
    </row>
    <row r="988" spans="2:10" x14ac:dyDescent="0.2">
      <c r="B988" s="10"/>
      <c r="C988" s="15"/>
      <c r="D988" s="10"/>
      <c r="E988" s="24" t="str">
        <f t="shared" si="30"/>
        <v/>
      </c>
      <c r="F988" s="13"/>
      <c r="G988" s="12"/>
      <c r="H988" s="16"/>
      <c r="I988" s="16"/>
      <c r="J988" s="18" t="str">
        <f t="shared" si="31"/>
        <v/>
      </c>
    </row>
    <row r="989" spans="2:10" x14ac:dyDescent="0.2">
      <c r="B989" s="10"/>
      <c r="C989" s="15"/>
      <c r="D989" s="10"/>
      <c r="E989" s="24" t="str">
        <f t="shared" si="30"/>
        <v/>
      </c>
      <c r="F989" s="13"/>
      <c r="G989" s="12"/>
      <c r="H989" s="16"/>
      <c r="I989" s="16"/>
      <c r="J989" s="18" t="str">
        <f t="shared" si="31"/>
        <v/>
      </c>
    </row>
    <row r="990" spans="2:10" x14ac:dyDescent="0.2">
      <c r="B990" s="10"/>
      <c r="C990" s="15"/>
      <c r="D990" s="10"/>
      <c r="E990" s="24" t="str">
        <f t="shared" si="30"/>
        <v/>
      </c>
      <c r="F990" s="13"/>
      <c r="G990" s="12"/>
      <c r="H990" s="16"/>
      <c r="I990" s="16"/>
      <c r="J990" s="18" t="str">
        <f t="shared" si="31"/>
        <v/>
      </c>
    </row>
    <row r="991" spans="2:10" x14ac:dyDescent="0.2">
      <c r="B991" s="10"/>
      <c r="C991" s="15"/>
      <c r="D991" s="10"/>
      <c r="E991" s="24" t="str">
        <f t="shared" si="30"/>
        <v/>
      </c>
      <c r="F991" s="13"/>
      <c r="G991" s="12"/>
      <c r="H991" s="16"/>
      <c r="I991" s="16"/>
      <c r="J991" s="18" t="str">
        <f t="shared" si="31"/>
        <v/>
      </c>
    </row>
    <row r="992" spans="2:10" x14ac:dyDescent="0.2">
      <c r="B992" s="10"/>
      <c r="C992" s="15"/>
      <c r="D992" s="10"/>
      <c r="E992" s="24" t="str">
        <f t="shared" si="30"/>
        <v/>
      </c>
      <c r="F992" s="13"/>
      <c r="G992" s="12"/>
      <c r="H992" s="16"/>
      <c r="I992" s="16"/>
      <c r="J992" s="18" t="str">
        <f t="shared" si="31"/>
        <v/>
      </c>
    </row>
    <row r="993" spans="2:10" x14ac:dyDescent="0.2">
      <c r="B993" s="10"/>
      <c r="C993" s="15"/>
      <c r="D993" s="10"/>
      <c r="E993" s="24" t="str">
        <f t="shared" si="30"/>
        <v/>
      </c>
      <c r="F993" s="13"/>
      <c r="G993" s="12"/>
      <c r="H993" s="16"/>
      <c r="I993" s="16"/>
      <c r="J993" s="18" t="str">
        <f t="shared" si="31"/>
        <v/>
      </c>
    </row>
    <row r="994" spans="2:10" x14ac:dyDescent="0.2">
      <c r="B994" s="10"/>
      <c r="C994" s="15"/>
      <c r="D994" s="10"/>
      <c r="E994" s="24" t="str">
        <f t="shared" si="30"/>
        <v/>
      </c>
      <c r="F994" s="13"/>
      <c r="G994" s="12"/>
      <c r="H994" s="16"/>
      <c r="I994" s="16"/>
      <c r="J994" s="18" t="str">
        <f t="shared" si="31"/>
        <v/>
      </c>
    </row>
    <row r="995" spans="2:10" x14ac:dyDescent="0.2">
      <c r="B995" s="10"/>
      <c r="C995" s="15"/>
      <c r="D995" s="10"/>
      <c r="E995" s="24" t="str">
        <f t="shared" si="30"/>
        <v/>
      </c>
      <c r="F995" s="13"/>
      <c r="G995" s="12"/>
      <c r="H995" s="16"/>
      <c r="I995" s="16"/>
      <c r="J995" s="18" t="str">
        <f t="shared" si="31"/>
        <v/>
      </c>
    </row>
    <row r="996" spans="2:10" x14ac:dyDescent="0.2">
      <c r="B996" s="10"/>
      <c r="C996" s="15"/>
      <c r="D996" s="10"/>
      <c r="E996" s="24" t="str">
        <f t="shared" si="30"/>
        <v/>
      </c>
      <c r="F996" s="13"/>
      <c r="G996" s="12"/>
      <c r="H996" s="16"/>
      <c r="I996" s="16"/>
      <c r="J996" s="18" t="str">
        <f t="shared" si="31"/>
        <v/>
      </c>
    </row>
    <row r="997" spans="2:10" x14ac:dyDescent="0.2">
      <c r="B997" s="10"/>
      <c r="C997" s="15"/>
      <c r="D997" s="10"/>
      <c r="E997" s="24" t="str">
        <f t="shared" si="30"/>
        <v/>
      </c>
      <c r="F997" s="13"/>
      <c r="G997" s="12"/>
      <c r="H997" s="16"/>
      <c r="I997" s="16"/>
      <c r="J997" s="18" t="str">
        <f t="shared" si="31"/>
        <v/>
      </c>
    </row>
    <row r="998" spans="2:10" x14ac:dyDescent="0.2">
      <c r="B998" s="10"/>
      <c r="C998" s="15"/>
      <c r="D998" s="10"/>
      <c r="E998" s="24" t="str">
        <f t="shared" si="30"/>
        <v/>
      </c>
      <c r="F998" s="13"/>
      <c r="G998" s="12"/>
      <c r="H998" s="16"/>
      <c r="I998" s="16"/>
      <c r="J998" s="18" t="str">
        <f t="shared" si="31"/>
        <v/>
      </c>
    </row>
    <row r="999" spans="2:10" x14ac:dyDescent="0.2">
      <c r="B999" s="10"/>
      <c r="C999" s="15"/>
      <c r="D999" s="10"/>
      <c r="E999" s="24" t="str">
        <f t="shared" si="30"/>
        <v/>
      </c>
      <c r="F999" s="13"/>
      <c r="G999" s="12"/>
      <c r="H999" s="16"/>
      <c r="I999" s="16"/>
      <c r="J999" s="18" t="str">
        <f t="shared" si="31"/>
        <v/>
      </c>
    </row>
    <row r="1000" spans="2:10" x14ac:dyDescent="0.2">
      <c r="B1000" s="10"/>
      <c r="C1000" s="15"/>
      <c r="D1000" s="10"/>
      <c r="E1000" s="24" t="str">
        <f t="shared" si="30"/>
        <v/>
      </c>
      <c r="F1000" s="13"/>
      <c r="G1000" s="12"/>
      <c r="H1000" s="16"/>
      <c r="I1000" s="16"/>
      <c r="J1000" s="18" t="str">
        <f t="shared" si="31"/>
        <v/>
      </c>
    </row>
    <row r="1001" spans="2:10" x14ac:dyDescent="0.2">
      <c r="B1001" s="10"/>
      <c r="C1001" s="15"/>
      <c r="D1001" s="10"/>
      <c r="E1001" s="24" t="str">
        <f t="shared" si="30"/>
        <v/>
      </c>
      <c r="F1001" s="13"/>
      <c r="G1001" s="12"/>
      <c r="H1001" s="16"/>
      <c r="I1001" s="16"/>
      <c r="J1001" s="18" t="str">
        <f t="shared" si="31"/>
        <v/>
      </c>
    </row>
    <row r="1002" spans="2:10" x14ac:dyDescent="0.2">
      <c r="B1002" s="10"/>
      <c r="C1002" s="15"/>
      <c r="D1002" s="10"/>
      <c r="E1002" s="24" t="str">
        <f t="shared" si="30"/>
        <v/>
      </c>
      <c r="F1002" s="13"/>
      <c r="G1002" s="12"/>
      <c r="H1002" s="16"/>
      <c r="I1002" s="16"/>
      <c r="J1002" s="18" t="str">
        <f t="shared" si="31"/>
        <v/>
      </c>
    </row>
    <row r="1003" spans="2:10" x14ac:dyDescent="0.2">
      <c r="B1003" s="10"/>
      <c r="C1003" s="15"/>
      <c r="D1003" s="10"/>
      <c r="E1003" s="24" t="str">
        <f t="shared" si="30"/>
        <v/>
      </c>
      <c r="F1003" s="13"/>
      <c r="G1003" s="12"/>
      <c r="H1003" s="16"/>
      <c r="I1003" s="16"/>
      <c r="J1003" s="18" t="str">
        <f t="shared" si="31"/>
        <v/>
      </c>
    </row>
    <row r="1004" spans="2:10" x14ac:dyDescent="0.2">
      <c r="B1004" s="10"/>
      <c r="C1004" s="15"/>
      <c r="D1004" s="10"/>
      <c r="E1004" s="24" t="str">
        <f t="shared" si="30"/>
        <v/>
      </c>
      <c r="F1004" s="13"/>
      <c r="G1004" s="12"/>
      <c r="H1004" s="16"/>
      <c r="I1004" s="16"/>
      <c r="J1004" s="18" t="str">
        <f t="shared" si="31"/>
        <v/>
      </c>
    </row>
  </sheetData>
  <dataValidations count="3">
    <dataValidation type="list" allowBlank="1" showInputMessage="1" showErrorMessage="1" sqref="F5:F1004" xr:uid="{D01AACCE-FB6C-4A91-AF0B-D542D235C8B3}">
      <formula1>ListaTip</formula1>
    </dataValidation>
    <dataValidation type="list" allowBlank="1" showInputMessage="1" showErrorMessage="1" sqref="H5:H1004" xr:uid="{E880DA68-ABBE-48E4-B3FA-B8571A614563}">
      <formula1>"3,6,12"</formula1>
    </dataValidation>
    <dataValidation type="list" allowBlank="1" showInputMessage="1" showErrorMessage="1" sqref="I5:I1004" xr:uid="{B860D62B-769E-4D43-84A1-D8BA3DAA8CA9}">
      <formula1>"Da,Nu"</formula1>
    </dataValidation>
  </dataValidations>
  <pageMargins left="0.7" right="0.7" top="0.75" bottom="0.75" header="0.3" footer="0.3"/>
  <ignoredErrors>
    <ignoredError sqref="B5:B15 D5:D15"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EDAAB-7012-464A-BB9C-DD1B22C8791F}">
  <dimension ref="B1:S304"/>
  <sheetViews>
    <sheetView showGridLines="0" workbookViewId="0">
      <pane xSplit="3" ySplit="4" topLeftCell="D5" activePane="bottomRight" state="frozen"/>
      <selection pane="topRight" activeCell="D1" sqref="D1"/>
      <selection pane="bottomLeft" activeCell="A5" sqref="A5"/>
      <selection pane="bottomRight" activeCell="D5" sqref="D5"/>
    </sheetView>
  </sheetViews>
  <sheetFormatPr baseColWidth="10" defaultRowHeight="12.75" x14ac:dyDescent="0.2"/>
  <cols>
    <col min="1" max="1" width="2.7109375" style="1" customWidth="1"/>
    <col min="2" max="2" width="7.7109375" style="1" customWidth="1"/>
    <col min="3" max="3" width="18.7109375" style="1" customWidth="1"/>
    <col min="4" max="4" width="15.7109375" style="1" customWidth="1"/>
    <col min="5" max="5" width="28.7109375" style="1" customWidth="1"/>
    <col min="6" max="6" width="18.7109375" style="1" customWidth="1"/>
    <col min="7" max="7" width="9.7109375" style="1" customWidth="1"/>
    <col min="8" max="8" width="13.7109375" style="1" customWidth="1"/>
    <col min="9" max="9" width="11.7109375" style="1" customWidth="1"/>
    <col min="10" max="10" width="13.7109375" style="1" customWidth="1"/>
    <col min="11" max="11" width="12.7109375" style="1" customWidth="1"/>
    <col min="12" max="12" width="8.7109375" style="1" customWidth="1"/>
    <col min="13" max="14" width="12.7109375" style="1" customWidth="1"/>
    <col min="15" max="15" width="8.7109375" style="1" customWidth="1"/>
    <col min="16" max="16" width="9.7109375" style="1" customWidth="1"/>
    <col min="17" max="17" width="28.7109375" style="1" customWidth="1"/>
    <col min="18" max="18" width="11.7109375" style="1" customWidth="1"/>
    <col min="19" max="19" width="30.7109375" style="1" customWidth="1"/>
    <col min="20" max="16384" width="11.42578125" style="1"/>
  </cols>
  <sheetData>
    <row r="1" spans="2:19" ht="21" x14ac:dyDescent="0.35">
      <c r="B1" s="2" t="s">
        <v>29</v>
      </c>
    </row>
    <row r="2" spans="2:19" x14ac:dyDescent="0.2">
      <c r="B2" s="3" t="s">
        <v>30</v>
      </c>
    </row>
    <row r="4" spans="2:19" ht="30" customHeight="1" x14ac:dyDescent="0.2">
      <c r="B4" s="7" t="s">
        <v>31</v>
      </c>
      <c r="C4" s="7" t="s">
        <v>32</v>
      </c>
      <c r="D4" s="7" t="s">
        <v>33</v>
      </c>
      <c r="E4" s="7" t="s">
        <v>34</v>
      </c>
      <c r="F4" s="7" t="s">
        <v>35</v>
      </c>
      <c r="G4" s="7" t="s">
        <v>36</v>
      </c>
      <c r="H4" s="7" t="s">
        <v>37</v>
      </c>
      <c r="I4" s="7" t="s">
        <v>38</v>
      </c>
      <c r="J4" s="7" t="s">
        <v>39</v>
      </c>
      <c r="K4" s="7" t="s">
        <v>40</v>
      </c>
      <c r="L4" s="7" t="s">
        <v>41</v>
      </c>
      <c r="M4" s="7" t="s">
        <v>42</v>
      </c>
      <c r="N4" s="7" t="s">
        <v>43</v>
      </c>
      <c r="O4" s="7" t="s">
        <v>44</v>
      </c>
      <c r="P4" s="7" t="s">
        <v>45</v>
      </c>
      <c r="Q4" s="7" t="s">
        <v>46</v>
      </c>
      <c r="R4" s="7" t="s">
        <v>47</v>
      </c>
      <c r="S4" s="7" t="s">
        <v>48</v>
      </c>
    </row>
    <row r="5" spans="2:19" ht="25.5" x14ac:dyDescent="0.2">
      <c r="B5" s="10" t="s">
        <v>49</v>
      </c>
      <c r="C5" s="11" t="s">
        <v>50</v>
      </c>
      <c r="D5" s="10" t="s">
        <v>51</v>
      </c>
      <c r="E5" s="12" t="s">
        <v>52</v>
      </c>
      <c r="F5" s="13" t="s">
        <v>53</v>
      </c>
      <c r="G5" s="10" t="s">
        <v>54</v>
      </c>
      <c r="H5" s="14" t="s">
        <v>55</v>
      </c>
      <c r="I5" s="15">
        <f>DATE(2020,2,3)</f>
        <v>43864</v>
      </c>
      <c r="J5" s="16" t="s">
        <v>56</v>
      </c>
      <c r="K5" s="15"/>
      <c r="L5" s="16">
        <v>8</v>
      </c>
      <c r="M5" s="17">
        <v>6500</v>
      </c>
      <c r="N5" s="15"/>
      <c r="O5" s="16" t="s">
        <v>57</v>
      </c>
      <c r="P5" s="16" t="s">
        <v>57</v>
      </c>
      <c r="Q5" s="12"/>
      <c r="R5" s="15"/>
      <c r="S5" s="18" t="str">
        <f>IF(B5="","",TRIM(IF(COUNTIF($B$5:$B$304,B5)&gt;1,"Marcă dublată. ","")&amp;IF(OR(LEN(D5)&lt;&gt;13,NOT(ISNUMBER(--D5))),"CNP-ul trebuie să aibă 13 cifre. ",IF(MOD(MOD(SUMPRODUCT(--MID(D5,{1,2,3,4,5,6,7,8,9,10,11,12},1),{2,7,9,1,4,6,3,5,8,2,7,9}),11),10)+IF(MOD(SUMPRODUCT(--MID(D5,{1,2,3,4,5,6,7,8,9,10,11,12},1),{2,7,9,1,4,6,3,5,8,2,7,9}),11)=10,1,0)&lt;&gt;--RIGHT(D5,1),"Cifra de control a CNP-ului nu se potrivește. ",""))&amp;IF(OR(LEN(G5&amp;"")&lt;&gt;6,NOT(ISNUMBER(--G5))),"Codul COR are 6 cifre. ","")&amp;IF(NOT(ISNUMBER(I5)),"Lipsește data angajării. ","")&amp;IF(AND(J5="Determinată",NOT(ISNUMBER(K5))),"Contract pe durată determinată fără dată de final. ","")&amp;IF(AND(ISNUMBER(R5),ISNUMBER(I5),R5&lt;I5),"Data încetării este înaintea angajării. ","")))</f>
        <v/>
      </c>
    </row>
    <row r="6" spans="2:19" ht="25.5" x14ac:dyDescent="0.2">
      <c r="B6" s="10" t="s">
        <v>58</v>
      </c>
      <c r="C6" s="11" t="s">
        <v>59</v>
      </c>
      <c r="D6" s="10" t="s">
        <v>60</v>
      </c>
      <c r="E6" s="12" t="s">
        <v>61</v>
      </c>
      <c r="F6" s="13" t="s">
        <v>62</v>
      </c>
      <c r="G6" s="10" t="s">
        <v>63</v>
      </c>
      <c r="H6" s="14" t="s">
        <v>64</v>
      </c>
      <c r="I6" s="15">
        <f>DATE(2022,5,10)</f>
        <v>44691</v>
      </c>
      <c r="J6" s="16" t="s">
        <v>56</v>
      </c>
      <c r="K6" s="15"/>
      <c r="L6" s="16">
        <v>8</v>
      </c>
      <c r="M6" s="17">
        <v>6800</v>
      </c>
      <c r="N6" s="15"/>
      <c r="O6" s="16" t="s">
        <v>57</v>
      </c>
      <c r="P6" s="16" t="s">
        <v>57</v>
      </c>
      <c r="Q6" s="12" t="s">
        <v>65</v>
      </c>
      <c r="R6" s="15"/>
      <c r="S6" s="18" t="str">
        <f>IF(B6="","",TRIM(IF(COUNTIF($B$5:$B$304,B6)&gt;1,"Marcă dublată. ","")&amp;IF(OR(LEN(D6)&lt;&gt;13,NOT(ISNUMBER(--D6))),"CNP-ul trebuie să aibă 13 cifre. ",IF(MOD(MOD(SUMPRODUCT(--MID(D6,{1,2,3,4,5,6,7,8,9,10,11,12},1),{2,7,9,1,4,6,3,5,8,2,7,9}),11),10)+IF(MOD(SUMPRODUCT(--MID(D6,{1,2,3,4,5,6,7,8,9,10,11,12},1),{2,7,9,1,4,6,3,5,8,2,7,9}),11)=10,1,0)&lt;&gt;--RIGHT(D6,1),"Cifra de control a CNP-ului nu se potrivește. ",""))&amp;IF(OR(LEN(G6&amp;"")&lt;&gt;6,NOT(ISNUMBER(--G6))),"Codul COR are 6 cifre. ","")&amp;IF(NOT(ISNUMBER(I6)),"Lipsește data angajării. ","")&amp;IF(AND(J6="Determinată",NOT(ISNUMBER(K6))),"Contract pe durată determinată fără dată de final. ","")&amp;IF(AND(ISNUMBER(R6),ISNUMBER(I6),R6&lt;I6),"Data încetării este înaintea angajării. ","")))</f>
        <v/>
      </c>
    </row>
    <row r="7" spans="2:19" ht="25.5" x14ac:dyDescent="0.2">
      <c r="B7" s="10" t="s">
        <v>66</v>
      </c>
      <c r="C7" s="11" t="s">
        <v>67</v>
      </c>
      <c r="D7" s="10" t="s">
        <v>68</v>
      </c>
      <c r="E7" s="12" t="s">
        <v>69</v>
      </c>
      <c r="F7" s="13" t="s">
        <v>70</v>
      </c>
      <c r="G7" s="10" t="s">
        <v>71</v>
      </c>
      <c r="H7" s="14" t="s">
        <v>72</v>
      </c>
      <c r="I7" s="15">
        <f>DATE(2018,9,1)</f>
        <v>43344</v>
      </c>
      <c r="J7" s="16" t="s">
        <v>56</v>
      </c>
      <c r="K7" s="15"/>
      <c r="L7" s="16">
        <v>8</v>
      </c>
      <c r="M7" s="17">
        <v>7200</v>
      </c>
      <c r="N7" s="15"/>
      <c r="O7" s="16" t="s">
        <v>57</v>
      </c>
      <c r="P7" s="16" t="s">
        <v>57</v>
      </c>
      <c r="Q7" s="12"/>
      <c r="R7" s="15">
        <f>DATE(2026,8,31)</f>
        <v>46265</v>
      </c>
      <c r="S7" s="18" t="str">
        <f>IF(B7="","",TRIM(IF(COUNTIF($B$5:$B$304,B7)&gt;1,"Marcă dublată. ","")&amp;IF(OR(LEN(D7)&lt;&gt;13,NOT(ISNUMBER(--D7))),"CNP-ul trebuie să aibă 13 cifre. ",IF(MOD(MOD(SUMPRODUCT(--MID(D7,{1,2,3,4,5,6,7,8,9,10,11,12},1),{2,7,9,1,4,6,3,5,8,2,7,9}),11),10)+IF(MOD(SUMPRODUCT(--MID(D7,{1,2,3,4,5,6,7,8,9,10,11,12},1),{2,7,9,1,4,6,3,5,8,2,7,9}),11)=10,1,0)&lt;&gt;--RIGHT(D7,1),"Cifra de control a CNP-ului nu se potrivește. ",""))&amp;IF(OR(LEN(G7&amp;"")&lt;&gt;6,NOT(ISNUMBER(--G7))),"Codul COR are 6 cifre. ","")&amp;IF(NOT(ISNUMBER(I7)),"Lipsește data angajării. ","")&amp;IF(AND(J7="Determinată",NOT(ISNUMBER(K7))),"Contract pe durată determinată fără dată de final. ","")&amp;IF(AND(ISNUMBER(R7),ISNUMBER(I7),R7&lt;I7),"Data încetării este înaintea angajării. ","")))</f>
        <v/>
      </c>
    </row>
    <row r="8" spans="2:19" ht="25.5" x14ac:dyDescent="0.2">
      <c r="B8" s="10" t="s">
        <v>73</v>
      </c>
      <c r="C8" s="11" t="s">
        <v>74</v>
      </c>
      <c r="D8" s="10" t="s">
        <v>75</v>
      </c>
      <c r="E8" s="12" t="s">
        <v>76</v>
      </c>
      <c r="F8" s="13" t="s">
        <v>70</v>
      </c>
      <c r="G8" s="10" t="s">
        <v>71</v>
      </c>
      <c r="H8" s="14" t="s">
        <v>77</v>
      </c>
      <c r="I8" s="15">
        <f>DATE(2026,9,1)</f>
        <v>46266</v>
      </c>
      <c r="J8" s="16" t="s">
        <v>78</v>
      </c>
      <c r="K8" s="15">
        <f>DATE(2027,8,31)</f>
        <v>46630</v>
      </c>
      <c r="L8" s="16">
        <v>8</v>
      </c>
      <c r="M8" s="17">
        <v>6500</v>
      </c>
      <c r="N8" s="15">
        <f>DATE(2026,11,30)</f>
        <v>46356</v>
      </c>
      <c r="O8" s="16" t="s">
        <v>57</v>
      </c>
      <c r="P8" s="16" t="s">
        <v>57</v>
      </c>
      <c r="Q8" s="12"/>
      <c r="R8" s="15"/>
      <c r="S8" s="18" t="str">
        <f>IF(B8="","",TRIM(IF(COUNTIF($B$5:$B$304,B8)&gt;1,"Marcă dublată. ","")&amp;IF(OR(LEN(D8)&lt;&gt;13,NOT(ISNUMBER(--D8))),"CNP-ul trebuie să aibă 13 cifre. ",IF(MOD(MOD(SUMPRODUCT(--MID(D8,{1,2,3,4,5,6,7,8,9,10,11,12},1),{2,7,9,1,4,6,3,5,8,2,7,9}),11),10)+IF(MOD(SUMPRODUCT(--MID(D8,{1,2,3,4,5,6,7,8,9,10,11,12},1),{2,7,9,1,4,6,3,5,8,2,7,9}),11)=10,1,0)&lt;&gt;--RIGHT(D8,1),"Cifra de control a CNP-ului nu se potrivește. ",""))&amp;IF(OR(LEN(G8&amp;"")&lt;&gt;6,NOT(ISNUMBER(--G8))),"Codul COR are 6 cifre. ","")&amp;IF(NOT(ISNUMBER(I8)),"Lipsește data angajării. ","")&amp;IF(AND(J8="Determinată",NOT(ISNUMBER(K8))),"Contract pe durată determinată fără dată de final. ","")&amp;IF(AND(ISNUMBER(R8),ISNUMBER(I8),R8&lt;I8),"Data încetării este înaintea angajării. ","")))</f>
        <v/>
      </c>
    </row>
    <row r="9" spans="2:19" x14ac:dyDescent="0.2">
      <c r="B9" s="10"/>
      <c r="C9" s="11"/>
      <c r="D9" s="10"/>
      <c r="E9" s="12"/>
      <c r="F9" s="13"/>
      <c r="G9" s="10"/>
      <c r="H9" s="14"/>
      <c r="I9" s="15"/>
      <c r="J9" s="16"/>
      <c r="K9" s="15"/>
      <c r="L9" s="16"/>
      <c r="M9" s="17"/>
      <c r="N9" s="15"/>
      <c r="O9" s="16"/>
      <c r="P9" s="16"/>
      <c r="Q9" s="12"/>
      <c r="R9" s="15"/>
      <c r="S9" s="18" t="str">
        <f>IF(B9="","",TRIM(IF(COUNTIF($B$5:$B$304,B9)&gt;1,"Marcă dublată. ","")&amp;IF(OR(LEN(D9)&lt;&gt;13,NOT(ISNUMBER(--D9))),"CNP-ul trebuie să aibă 13 cifre. ",IF(MOD(MOD(SUMPRODUCT(--MID(D9,{1,2,3,4,5,6,7,8,9,10,11,12},1),{2,7,9,1,4,6,3,5,8,2,7,9}),11),10)+IF(MOD(SUMPRODUCT(--MID(D9,{1,2,3,4,5,6,7,8,9,10,11,12},1),{2,7,9,1,4,6,3,5,8,2,7,9}),11)=10,1,0)&lt;&gt;--RIGHT(D9,1),"Cifra de control a CNP-ului nu se potrivește. ",""))&amp;IF(OR(LEN(G9&amp;"")&lt;&gt;6,NOT(ISNUMBER(--G9))),"Codul COR are 6 cifre. ","")&amp;IF(NOT(ISNUMBER(I9)),"Lipsește data angajării. ","")&amp;IF(AND(J9="Determinată",NOT(ISNUMBER(K9))),"Contract pe durată determinată fără dată de final. ","")&amp;IF(AND(ISNUMBER(R9),ISNUMBER(I9),R9&lt;I9),"Data încetării este înaintea angajării. ","")))</f>
        <v/>
      </c>
    </row>
    <row r="10" spans="2:19" x14ac:dyDescent="0.2">
      <c r="B10" s="10"/>
      <c r="C10" s="11"/>
      <c r="D10" s="10"/>
      <c r="E10" s="12"/>
      <c r="F10" s="13"/>
      <c r="G10" s="10"/>
      <c r="H10" s="14"/>
      <c r="I10" s="15"/>
      <c r="J10" s="16"/>
      <c r="K10" s="15"/>
      <c r="L10" s="16"/>
      <c r="M10" s="17"/>
      <c r="N10" s="15"/>
      <c r="O10" s="16"/>
      <c r="P10" s="16"/>
      <c r="Q10" s="12"/>
      <c r="R10" s="15"/>
      <c r="S10" s="18" t="str">
        <f>IF(B10="","",TRIM(IF(COUNTIF($B$5:$B$304,B10)&gt;1,"Marcă dublată. ","")&amp;IF(OR(LEN(D10)&lt;&gt;13,NOT(ISNUMBER(--D10))),"CNP-ul trebuie să aibă 13 cifre. ",IF(MOD(MOD(SUMPRODUCT(--MID(D10,{1,2,3,4,5,6,7,8,9,10,11,12},1),{2,7,9,1,4,6,3,5,8,2,7,9}),11),10)+IF(MOD(SUMPRODUCT(--MID(D10,{1,2,3,4,5,6,7,8,9,10,11,12},1),{2,7,9,1,4,6,3,5,8,2,7,9}),11)=10,1,0)&lt;&gt;--RIGHT(D10,1),"Cifra de control a CNP-ului nu se potrivește. ",""))&amp;IF(OR(LEN(G10&amp;"")&lt;&gt;6,NOT(ISNUMBER(--G10))),"Codul COR are 6 cifre. ","")&amp;IF(NOT(ISNUMBER(I10)),"Lipsește data angajării. ","")&amp;IF(AND(J10="Determinată",NOT(ISNUMBER(K10))),"Contract pe durată determinată fără dată de final. ","")&amp;IF(AND(ISNUMBER(R10),ISNUMBER(I10),R10&lt;I10),"Data încetării este înaintea angajării. ","")))</f>
        <v/>
      </c>
    </row>
    <row r="11" spans="2:19" x14ac:dyDescent="0.2">
      <c r="B11" s="10"/>
      <c r="C11" s="11"/>
      <c r="D11" s="10"/>
      <c r="E11" s="12"/>
      <c r="F11" s="13"/>
      <c r="G11" s="10"/>
      <c r="H11" s="14"/>
      <c r="I11" s="15"/>
      <c r="J11" s="16"/>
      <c r="K11" s="15"/>
      <c r="L11" s="16"/>
      <c r="M11" s="17"/>
      <c r="N11" s="15"/>
      <c r="O11" s="16"/>
      <c r="P11" s="16"/>
      <c r="Q11" s="12"/>
      <c r="R11" s="15"/>
      <c r="S11" s="18" t="str">
        <f>IF(B11="","",TRIM(IF(COUNTIF($B$5:$B$304,B11)&gt;1,"Marcă dublată. ","")&amp;IF(OR(LEN(D11)&lt;&gt;13,NOT(ISNUMBER(--D11))),"CNP-ul trebuie să aibă 13 cifre. ",IF(MOD(MOD(SUMPRODUCT(--MID(D11,{1,2,3,4,5,6,7,8,9,10,11,12},1),{2,7,9,1,4,6,3,5,8,2,7,9}),11),10)+IF(MOD(SUMPRODUCT(--MID(D11,{1,2,3,4,5,6,7,8,9,10,11,12},1),{2,7,9,1,4,6,3,5,8,2,7,9}),11)=10,1,0)&lt;&gt;--RIGHT(D11,1),"Cifra de control a CNP-ului nu se potrivește. ",""))&amp;IF(OR(LEN(G11&amp;"")&lt;&gt;6,NOT(ISNUMBER(--G11))),"Codul COR are 6 cifre. ","")&amp;IF(NOT(ISNUMBER(I11)),"Lipsește data angajării. ","")&amp;IF(AND(J11="Determinată",NOT(ISNUMBER(K11))),"Contract pe durată determinată fără dată de final. ","")&amp;IF(AND(ISNUMBER(R11),ISNUMBER(I11),R11&lt;I11),"Data încetării este înaintea angajării. ","")))</f>
        <v/>
      </c>
    </row>
    <row r="12" spans="2:19" x14ac:dyDescent="0.2">
      <c r="B12" s="10"/>
      <c r="C12" s="11"/>
      <c r="D12" s="10"/>
      <c r="E12" s="12"/>
      <c r="F12" s="13"/>
      <c r="G12" s="10"/>
      <c r="H12" s="14"/>
      <c r="I12" s="15"/>
      <c r="J12" s="16"/>
      <c r="K12" s="15"/>
      <c r="L12" s="16"/>
      <c r="M12" s="17"/>
      <c r="N12" s="15"/>
      <c r="O12" s="16"/>
      <c r="P12" s="16"/>
      <c r="Q12" s="12"/>
      <c r="R12" s="15"/>
      <c r="S12" s="18" t="str">
        <f>IF(B12="","",TRIM(IF(COUNTIF($B$5:$B$304,B12)&gt;1,"Marcă dublată. ","")&amp;IF(OR(LEN(D12)&lt;&gt;13,NOT(ISNUMBER(--D12))),"CNP-ul trebuie să aibă 13 cifre. ",IF(MOD(MOD(SUMPRODUCT(--MID(D12,{1,2,3,4,5,6,7,8,9,10,11,12},1),{2,7,9,1,4,6,3,5,8,2,7,9}),11),10)+IF(MOD(SUMPRODUCT(--MID(D12,{1,2,3,4,5,6,7,8,9,10,11,12},1),{2,7,9,1,4,6,3,5,8,2,7,9}),11)=10,1,0)&lt;&gt;--RIGHT(D12,1),"Cifra de control a CNP-ului nu se potrivește. ",""))&amp;IF(OR(LEN(G12&amp;"")&lt;&gt;6,NOT(ISNUMBER(--G12))),"Codul COR are 6 cifre. ","")&amp;IF(NOT(ISNUMBER(I12)),"Lipsește data angajării. ","")&amp;IF(AND(J12="Determinată",NOT(ISNUMBER(K12))),"Contract pe durată determinată fără dată de final. ","")&amp;IF(AND(ISNUMBER(R12),ISNUMBER(I12),R12&lt;I12),"Data încetării este înaintea angajării. ","")))</f>
        <v/>
      </c>
    </row>
    <row r="13" spans="2:19" x14ac:dyDescent="0.2">
      <c r="B13" s="10"/>
      <c r="C13" s="11"/>
      <c r="D13" s="10"/>
      <c r="E13" s="12"/>
      <c r="F13" s="13"/>
      <c r="G13" s="10"/>
      <c r="H13" s="14"/>
      <c r="I13" s="15"/>
      <c r="J13" s="16"/>
      <c r="K13" s="15"/>
      <c r="L13" s="16"/>
      <c r="M13" s="17"/>
      <c r="N13" s="15"/>
      <c r="O13" s="16"/>
      <c r="P13" s="16"/>
      <c r="Q13" s="12"/>
      <c r="R13" s="15"/>
      <c r="S13" s="18" t="str">
        <f>IF(B13="","",TRIM(IF(COUNTIF($B$5:$B$304,B13)&gt;1,"Marcă dublată. ","")&amp;IF(OR(LEN(D13)&lt;&gt;13,NOT(ISNUMBER(--D13))),"CNP-ul trebuie să aibă 13 cifre. ",IF(MOD(MOD(SUMPRODUCT(--MID(D13,{1,2,3,4,5,6,7,8,9,10,11,12},1),{2,7,9,1,4,6,3,5,8,2,7,9}),11),10)+IF(MOD(SUMPRODUCT(--MID(D13,{1,2,3,4,5,6,7,8,9,10,11,12},1),{2,7,9,1,4,6,3,5,8,2,7,9}),11)=10,1,0)&lt;&gt;--RIGHT(D13,1),"Cifra de control a CNP-ului nu se potrivește. ",""))&amp;IF(OR(LEN(G13&amp;"")&lt;&gt;6,NOT(ISNUMBER(--G13))),"Codul COR are 6 cifre. ","")&amp;IF(NOT(ISNUMBER(I13)),"Lipsește data angajării. ","")&amp;IF(AND(J13="Determinată",NOT(ISNUMBER(K13))),"Contract pe durată determinată fără dată de final. ","")&amp;IF(AND(ISNUMBER(R13),ISNUMBER(I13),R13&lt;I13),"Data încetării este înaintea angajării. ","")))</f>
        <v/>
      </c>
    </row>
    <row r="14" spans="2:19" x14ac:dyDescent="0.2">
      <c r="B14" s="10"/>
      <c r="C14" s="11"/>
      <c r="D14" s="10"/>
      <c r="E14" s="12"/>
      <c r="F14" s="13"/>
      <c r="G14" s="10"/>
      <c r="H14" s="14"/>
      <c r="I14" s="15"/>
      <c r="J14" s="16"/>
      <c r="K14" s="15"/>
      <c r="L14" s="16"/>
      <c r="M14" s="17"/>
      <c r="N14" s="15"/>
      <c r="O14" s="16"/>
      <c r="P14" s="16"/>
      <c r="Q14" s="12"/>
      <c r="R14" s="15"/>
      <c r="S14" s="18" t="str">
        <f>IF(B14="","",TRIM(IF(COUNTIF($B$5:$B$304,B14)&gt;1,"Marcă dublată. ","")&amp;IF(OR(LEN(D14)&lt;&gt;13,NOT(ISNUMBER(--D14))),"CNP-ul trebuie să aibă 13 cifre. ",IF(MOD(MOD(SUMPRODUCT(--MID(D14,{1,2,3,4,5,6,7,8,9,10,11,12},1),{2,7,9,1,4,6,3,5,8,2,7,9}),11),10)+IF(MOD(SUMPRODUCT(--MID(D14,{1,2,3,4,5,6,7,8,9,10,11,12},1),{2,7,9,1,4,6,3,5,8,2,7,9}),11)=10,1,0)&lt;&gt;--RIGHT(D14,1),"Cifra de control a CNP-ului nu se potrivește. ",""))&amp;IF(OR(LEN(G14&amp;"")&lt;&gt;6,NOT(ISNUMBER(--G14))),"Codul COR are 6 cifre. ","")&amp;IF(NOT(ISNUMBER(I14)),"Lipsește data angajării. ","")&amp;IF(AND(J14="Determinată",NOT(ISNUMBER(K14))),"Contract pe durată determinată fără dată de final. ","")&amp;IF(AND(ISNUMBER(R14),ISNUMBER(I14),R14&lt;I14),"Data încetării este înaintea angajării. ","")))</f>
        <v/>
      </c>
    </row>
    <row r="15" spans="2:19" x14ac:dyDescent="0.2">
      <c r="B15" s="10"/>
      <c r="C15" s="11"/>
      <c r="D15" s="10"/>
      <c r="E15" s="12"/>
      <c r="F15" s="13"/>
      <c r="G15" s="10"/>
      <c r="H15" s="14"/>
      <c r="I15" s="15"/>
      <c r="J15" s="16"/>
      <c r="K15" s="15"/>
      <c r="L15" s="16"/>
      <c r="M15" s="17"/>
      <c r="N15" s="15"/>
      <c r="O15" s="16"/>
      <c r="P15" s="16"/>
      <c r="Q15" s="12"/>
      <c r="R15" s="15"/>
      <c r="S15" s="18" t="str">
        <f>IF(B15="","",TRIM(IF(COUNTIF($B$5:$B$304,B15)&gt;1,"Marcă dublată. ","")&amp;IF(OR(LEN(D15)&lt;&gt;13,NOT(ISNUMBER(--D15))),"CNP-ul trebuie să aibă 13 cifre. ",IF(MOD(MOD(SUMPRODUCT(--MID(D15,{1,2,3,4,5,6,7,8,9,10,11,12},1),{2,7,9,1,4,6,3,5,8,2,7,9}),11),10)+IF(MOD(SUMPRODUCT(--MID(D15,{1,2,3,4,5,6,7,8,9,10,11,12},1),{2,7,9,1,4,6,3,5,8,2,7,9}),11)=10,1,0)&lt;&gt;--RIGHT(D15,1),"Cifra de control a CNP-ului nu se potrivește. ",""))&amp;IF(OR(LEN(G15&amp;"")&lt;&gt;6,NOT(ISNUMBER(--G15))),"Codul COR are 6 cifre. ","")&amp;IF(NOT(ISNUMBER(I15)),"Lipsește data angajării. ","")&amp;IF(AND(J15="Determinată",NOT(ISNUMBER(K15))),"Contract pe durată determinată fără dată de final. ","")&amp;IF(AND(ISNUMBER(R15),ISNUMBER(I15),R15&lt;I15),"Data încetării este înaintea angajării. ","")))</f>
        <v/>
      </c>
    </row>
    <row r="16" spans="2:19" x14ac:dyDescent="0.2">
      <c r="B16" s="10"/>
      <c r="C16" s="11"/>
      <c r="D16" s="10"/>
      <c r="E16" s="12"/>
      <c r="F16" s="13"/>
      <c r="G16" s="10"/>
      <c r="H16" s="14"/>
      <c r="I16" s="15"/>
      <c r="J16" s="16"/>
      <c r="K16" s="15"/>
      <c r="L16" s="16"/>
      <c r="M16" s="17"/>
      <c r="N16" s="15"/>
      <c r="O16" s="16"/>
      <c r="P16" s="16"/>
      <c r="Q16" s="12"/>
      <c r="R16" s="15"/>
      <c r="S16" s="18" t="str">
        <f>IF(B16="","",TRIM(IF(COUNTIF($B$5:$B$304,B16)&gt;1,"Marcă dublată. ","")&amp;IF(OR(LEN(D16)&lt;&gt;13,NOT(ISNUMBER(--D16))),"CNP-ul trebuie să aibă 13 cifre. ",IF(MOD(MOD(SUMPRODUCT(--MID(D16,{1,2,3,4,5,6,7,8,9,10,11,12},1),{2,7,9,1,4,6,3,5,8,2,7,9}),11),10)+IF(MOD(SUMPRODUCT(--MID(D16,{1,2,3,4,5,6,7,8,9,10,11,12},1),{2,7,9,1,4,6,3,5,8,2,7,9}),11)=10,1,0)&lt;&gt;--RIGHT(D16,1),"Cifra de control a CNP-ului nu se potrivește. ",""))&amp;IF(OR(LEN(G16&amp;"")&lt;&gt;6,NOT(ISNUMBER(--G16))),"Codul COR are 6 cifre. ","")&amp;IF(NOT(ISNUMBER(I16)),"Lipsește data angajării. ","")&amp;IF(AND(J16="Determinată",NOT(ISNUMBER(K16))),"Contract pe durată determinată fără dată de final. ","")&amp;IF(AND(ISNUMBER(R16),ISNUMBER(I16),R16&lt;I16),"Data încetării este înaintea angajării. ","")))</f>
        <v/>
      </c>
    </row>
    <row r="17" spans="2:19" x14ac:dyDescent="0.2">
      <c r="B17" s="10"/>
      <c r="C17" s="11"/>
      <c r="D17" s="10"/>
      <c r="E17" s="12"/>
      <c r="F17" s="13"/>
      <c r="G17" s="10"/>
      <c r="H17" s="14"/>
      <c r="I17" s="15"/>
      <c r="J17" s="16"/>
      <c r="K17" s="15"/>
      <c r="L17" s="16"/>
      <c r="M17" s="17"/>
      <c r="N17" s="15"/>
      <c r="O17" s="16"/>
      <c r="P17" s="16"/>
      <c r="Q17" s="12"/>
      <c r="R17" s="15"/>
      <c r="S17" s="18" t="str">
        <f>IF(B17="","",TRIM(IF(COUNTIF($B$5:$B$304,B17)&gt;1,"Marcă dublată. ","")&amp;IF(OR(LEN(D17)&lt;&gt;13,NOT(ISNUMBER(--D17))),"CNP-ul trebuie să aibă 13 cifre. ",IF(MOD(MOD(SUMPRODUCT(--MID(D17,{1,2,3,4,5,6,7,8,9,10,11,12},1),{2,7,9,1,4,6,3,5,8,2,7,9}),11),10)+IF(MOD(SUMPRODUCT(--MID(D17,{1,2,3,4,5,6,7,8,9,10,11,12},1),{2,7,9,1,4,6,3,5,8,2,7,9}),11)=10,1,0)&lt;&gt;--RIGHT(D17,1),"Cifra de control a CNP-ului nu se potrivește. ",""))&amp;IF(OR(LEN(G17&amp;"")&lt;&gt;6,NOT(ISNUMBER(--G17))),"Codul COR are 6 cifre. ","")&amp;IF(NOT(ISNUMBER(I17)),"Lipsește data angajării. ","")&amp;IF(AND(J17="Determinată",NOT(ISNUMBER(K17))),"Contract pe durată determinată fără dată de final. ","")&amp;IF(AND(ISNUMBER(R17),ISNUMBER(I17),R17&lt;I17),"Data încetării este înaintea angajării. ","")))</f>
        <v/>
      </c>
    </row>
    <row r="18" spans="2:19" x14ac:dyDescent="0.2">
      <c r="B18" s="10"/>
      <c r="C18" s="11"/>
      <c r="D18" s="10"/>
      <c r="E18" s="12"/>
      <c r="F18" s="13"/>
      <c r="G18" s="10"/>
      <c r="H18" s="14"/>
      <c r="I18" s="15"/>
      <c r="J18" s="16"/>
      <c r="K18" s="15"/>
      <c r="L18" s="16"/>
      <c r="M18" s="17"/>
      <c r="N18" s="15"/>
      <c r="O18" s="16"/>
      <c r="P18" s="16"/>
      <c r="Q18" s="12"/>
      <c r="R18" s="15"/>
      <c r="S18" s="18" t="str">
        <f>IF(B18="","",TRIM(IF(COUNTIF($B$5:$B$304,B18)&gt;1,"Marcă dublată. ","")&amp;IF(OR(LEN(D18)&lt;&gt;13,NOT(ISNUMBER(--D18))),"CNP-ul trebuie să aibă 13 cifre. ",IF(MOD(MOD(SUMPRODUCT(--MID(D18,{1,2,3,4,5,6,7,8,9,10,11,12},1),{2,7,9,1,4,6,3,5,8,2,7,9}),11),10)+IF(MOD(SUMPRODUCT(--MID(D18,{1,2,3,4,5,6,7,8,9,10,11,12},1),{2,7,9,1,4,6,3,5,8,2,7,9}),11)=10,1,0)&lt;&gt;--RIGHT(D18,1),"Cifra de control a CNP-ului nu se potrivește. ",""))&amp;IF(OR(LEN(G18&amp;"")&lt;&gt;6,NOT(ISNUMBER(--G18))),"Codul COR are 6 cifre. ","")&amp;IF(NOT(ISNUMBER(I18)),"Lipsește data angajării. ","")&amp;IF(AND(J18="Determinată",NOT(ISNUMBER(K18))),"Contract pe durată determinată fără dată de final. ","")&amp;IF(AND(ISNUMBER(R18),ISNUMBER(I18),R18&lt;I18),"Data încetării este înaintea angajării. ","")))</f>
        <v/>
      </c>
    </row>
    <row r="19" spans="2:19" x14ac:dyDescent="0.2">
      <c r="B19" s="10"/>
      <c r="C19" s="11"/>
      <c r="D19" s="10"/>
      <c r="E19" s="12"/>
      <c r="F19" s="13"/>
      <c r="G19" s="10"/>
      <c r="H19" s="14"/>
      <c r="I19" s="15"/>
      <c r="J19" s="16"/>
      <c r="K19" s="15"/>
      <c r="L19" s="16"/>
      <c r="M19" s="17"/>
      <c r="N19" s="15"/>
      <c r="O19" s="16"/>
      <c r="P19" s="16"/>
      <c r="Q19" s="12"/>
      <c r="R19" s="15"/>
      <c r="S19" s="18" t="str">
        <f>IF(B19="","",TRIM(IF(COUNTIF($B$5:$B$304,B19)&gt;1,"Marcă dublată. ","")&amp;IF(OR(LEN(D19)&lt;&gt;13,NOT(ISNUMBER(--D19))),"CNP-ul trebuie să aibă 13 cifre. ",IF(MOD(MOD(SUMPRODUCT(--MID(D19,{1,2,3,4,5,6,7,8,9,10,11,12},1),{2,7,9,1,4,6,3,5,8,2,7,9}),11),10)+IF(MOD(SUMPRODUCT(--MID(D19,{1,2,3,4,5,6,7,8,9,10,11,12},1),{2,7,9,1,4,6,3,5,8,2,7,9}),11)=10,1,0)&lt;&gt;--RIGHT(D19,1),"Cifra de control a CNP-ului nu se potrivește. ",""))&amp;IF(OR(LEN(G19&amp;"")&lt;&gt;6,NOT(ISNUMBER(--G19))),"Codul COR are 6 cifre. ","")&amp;IF(NOT(ISNUMBER(I19)),"Lipsește data angajării. ","")&amp;IF(AND(J19="Determinată",NOT(ISNUMBER(K19))),"Contract pe durată determinată fără dată de final. ","")&amp;IF(AND(ISNUMBER(R19),ISNUMBER(I19),R19&lt;I19),"Data încetării este înaintea angajării. ","")))</f>
        <v/>
      </c>
    </row>
    <row r="20" spans="2:19" x14ac:dyDescent="0.2">
      <c r="B20" s="10"/>
      <c r="C20" s="11"/>
      <c r="D20" s="10"/>
      <c r="E20" s="12"/>
      <c r="F20" s="13"/>
      <c r="G20" s="10"/>
      <c r="H20" s="14"/>
      <c r="I20" s="15"/>
      <c r="J20" s="16"/>
      <c r="K20" s="15"/>
      <c r="L20" s="16"/>
      <c r="M20" s="17"/>
      <c r="N20" s="15"/>
      <c r="O20" s="16"/>
      <c r="P20" s="16"/>
      <c r="Q20" s="12"/>
      <c r="R20" s="15"/>
      <c r="S20" s="18" t="str">
        <f>IF(B20="","",TRIM(IF(COUNTIF($B$5:$B$304,B20)&gt;1,"Marcă dublată. ","")&amp;IF(OR(LEN(D20)&lt;&gt;13,NOT(ISNUMBER(--D20))),"CNP-ul trebuie să aibă 13 cifre. ",IF(MOD(MOD(SUMPRODUCT(--MID(D20,{1,2,3,4,5,6,7,8,9,10,11,12},1),{2,7,9,1,4,6,3,5,8,2,7,9}),11),10)+IF(MOD(SUMPRODUCT(--MID(D20,{1,2,3,4,5,6,7,8,9,10,11,12},1),{2,7,9,1,4,6,3,5,8,2,7,9}),11)=10,1,0)&lt;&gt;--RIGHT(D20,1),"Cifra de control a CNP-ului nu se potrivește. ",""))&amp;IF(OR(LEN(G20&amp;"")&lt;&gt;6,NOT(ISNUMBER(--G20))),"Codul COR are 6 cifre. ","")&amp;IF(NOT(ISNUMBER(I20)),"Lipsește data angajării. ","")&amp;IF(AND(J20="Determinată",NOT(ISNUMBER(K20))),"Contract pe durată determinată fără dată de final. ","")&amp;IF(AND(ISNUMBER(R20),ISNUMBER(I20),R20&lt;I20),"Data încetării este înaintea angajării. ","")))</f>
        <v/>
      </c>
    </row>
    <row r="21" spans="2:19" x14ac:dyDescent="0.2">
      <c r="B21" s="10"/>
      <c r="C21" s="11"/>
      <c r="D21" s="10"/>
      <c r="E21" s="12"/>
      <c r="F21" s="13"/>
      <c r="G21" s="10"/>
      <c r="H21" s="14"/>
      <c r="I21" s="15"/>
      <c r="J21" s="16"/>
      <c r="K21" s="15"/>
      <c r="L21" s="16"/>
      <c r="M21" s="17"/>
      <c r="N21" s="15"/>
      <c r="O21" s="16"/>
      <c r="P21" s="16"/>
      <c r="Q21" s="12"/>
      <c r="R21" s="15"/>
      <c r="S21" s="18" t="str">
        <f>IF(B21="","",TRIM(IF(COUNTIF($B$5:$B$304,B21)&gt;1,"Marcă dublată. ","")&amp;IF(OR(LEN(D21)&lt;&gt;13,NOT(ISNUMBER(--D21))),"CNP-ul trebuie să aibă 13 cifre. ",IF(MOD(MOD(SUMPRODUCT(--MID(D21,{1,2,3,4,5,6,7,8,9,10,11,12},1),{2,7,9,1,4,6,3,5,8,2,7,9}),11),10)+IF(MOD(SUMPRODUCT(--MID(D21,{1,2,3,4,5,6,7,8,9,10,11,12},1),{2,7,9,1,4,6,3,5,8,2,7,9}),11)=10,1,0)&lt;&gt;--RIGHT(D21,1),"Cifra de control a CNP-ului nu se potrivește. ",""))&amp;IF(OR(LEN(G21&amp;"")&lt;&gt;6,NOT(ISNUMBER(--G21))),"Codul COR are 6 cifre. ","")&amp;IF(NOT(ISNUMBER(I21)),"Lipsește data angajării. ","")&amp;IF(AND(J21="Determinată",NOT(ISNUMBER(K21))),"Contract pe durată determinată fără dată de final. ","")&amp;IF(AND(ISNUMBER(R21),ISNUMBER(I21),R21&lt;I21),"Data încetării este înaintea angajării. ","")))</f>
        <v/>
      </c>
    </row>
    <row r="22" spans="2:19" x14ac:dyDescent="0.2">
      <c r="B22" s="10"/>
      <c r="C22" s="11"/>
      <c r="D22" s="10"/>
      <c r="E22" s="12"/>
      <c r="F22" s="13"/>
      <c r="G22" s="10"/>
      <c r="H22" s="14"/>
      <c r="I22" s="15"/>
      <c r="J22" s="16"/>
      <c r="K22" s="15"/>
      <c r="L22" s="16"/>
      <c r="M22" s="17"/>
      <c r="N22" s="15"/>
      <c r="O22" s="16"/>
      <c r="P22" s="16"/>
      <c r="Q22" s="12"/>
      <c r="R22" s="15"/>
      <c r="S22" s="18" t="str">
        <f>IF(B22="","",TRIM(IF(COUNTIF($B$5:$B$304,B22)&gt;1,"Marcă dublată. ","")&amp;IF(OR(LEN(D22)&lt;&gt;13,NOT(ISNUMBER(--D22))),"CNP-ul trebuie să aibă 13 cifre. ",IF(MOD(MOD(SUMPRODUCT(--MID(D22,{1,2,3,4,5,6,7,8,9,10,11,12},1),{2,7,9,1,4,6,3,5,8,2,7,9}),11),10)+IF(MOD(SUMPRODUCT(--MID(D22,{1,2,3,4,5,6,7,8,9,10,11,12},1),{2,7,9,1,4,6,3,5,8,2,7,9}),11)=10,1,0)&lt;&gt;--RIGHT(D22,1),"Cifra de control a CNP-ului nu se potrivește. ",""))&amp;IF(OR(LEN(G22&amp;"")&lt;&gt;6,NOT(ISNUMBER(--G22))),"Codul COR are 6 cifre. ","")&amp;IF(NOT(ISNUMBER(I22)),"Lipsește data angajării. ","")&amp;IF(AND(J22="Determinată",NOT(ISNUMBER(K22))),"Contract pe durată determinată fără dată de final. ","")&amp;IF(AND(ISNUMBER(R22),ISNUMBER(I22),R22&lt;I22),"Data încetării este înaintea angajării. ","")))</f>
        <v/>
      </c>
    </row>
    <row r="23" spans="2:19" x14ac:dyDescent="0.2">
      <c r="B23" s="10"/>
      <c r="C23" s="11"/>
      <c r="D23" s="10"/>
      <c r="E23" s="12"/>
      <c r="F23" s="13"/>
      <c r="G23" s="10"/>
      <c r="H23" s="14"/>
      <c r="I23" s="15"/>
      <c r="J23" s="16"/>
      <c r="K23" s="15"/>
      <c r="L23" s="16"/>
      <c r="M23" s="17"/>
      <c r="N23" s="15"/>
      <c r="O23" s="16"/>
      <c r="P23" s="16"/>
      <c r="Q23" s="12"/>
      <c r="R23" s="15"/>
      <c r="S23" s="18" t="str">
        <f>IF(B23="","",TRIM(IF(COUNTIF($B$5:$B$304,B23)&gt;1,"Marcă dublată. ","")&amp;IF(OR(LEN(D23)&lt;&gt;13,NOT(ISNUMBER(--D23))),"CNP-ul trebuie să aibă 13 cifre. ",IF(MOD(MOD(SUMPRODUCT(--MID(D23,{1,2,3,4,5,6,7,8,9,10,11,12},1),{2,7,9,1,4,6,3,5,8,2,7,9}),11),10)+IF(MOD(SUMPRODUCT(--MID(D23,{1,2,3,4,5,6,7,8,9,10,11,12},1),{2,7,9,1,4,6,3,5,8,2,7,9}),11)=10,1,0)&lt;&gt;--RIGHT(D23,1),"Cifra de control a CNP-ului nu se potrivește. ",""))&amp;IF(OR(LEN(G23&amp;"")&lt;&gt;6,NOT(ISNUMBER(--G23))),"Codul COR are 6 cifre. ","")&amp;IF(NOT(ISNUMBER(I23)),"Lipsește data angajării. ","")&amp;IF(AND(J23="Determinată",NOT(ISNUMBER(K23))),"Contract pe durată determinată fără dată de final. ","")&amp;IF(AND(ISNUMBER(R23),ISNUMBER(I23),R23&lt;I23),"Data încetării este înaintea angajării. ","")))</f>
        <v/>
      </c>
    </row>
    <row r="24" spans="2:19" x14ac:dyDescent="0.2">
      <c r="B24" s="10"/>
      <c r="C24" s="11"/>
      <c r="D24" s="10"/>
      <c r="E24" s="12"/>
      <c r="F24" s="13"/>
      <c r="G24" s="10"/>
      <c r="H24" s="14"/>
      <c r="I24" s="15"/>
      <c r="J24" s="16"/>
      <c r="K24" s="15"/>
      <c r="L24" s="16"/>
      <c r="M24" s="17"/>
      <c r="N24" s="15"/>
      <c r="O24" s="16"/>
      <c r="P24" s="16"/>
      <c r="Q24" s="12"/>
      <c r="R24" s="15"/>
      <c r="S24" s="18" t="str">
        <f>IF(B24="","",TRIM(IF(COUNTIF($B$5:$B$304,B24)&gt;1,"Marcă dublată. ","")&amp;IF(OR(LEN(D24)&lt;&gt;13,NOT(ISNUMBER(--D24))),"CNP-ul trebuie să aibă 13 cifre. ",IF(MOD(MOD(SUMPRODUCT(--MID(D24,{1,2,3,4,5,6,7,8,9,10,11,12},1),{2,7,9,1,4,6,3,5,8,2,7,9}),11),10)+IF(MOD(SUMPRODUCT(--MID(D24,{1,2,3,4,5,6,7,8,9,10,11,12},1),{2,7,9,1,4,6,3,5,8,2,7,9}),11)=10,1,0)&lt;&gt;--RIGHT(D24,1),"Cifra de control a CNP-ului nu se potrivește. ",""))&amp;IF(OR(LEN(G24&amp;"")&lt;&gt;6,NOT(ISNUMBER(--G24))),"Codul COR are 6 cifre. ","")&amp;IF(NOT(ISNUMBER(I24)),"Lipsește data angajării. ","")&amp;IF(AND(J24="Determinată",NOT(ISNUMBER(K24))),"Contract pe durată determinată fără dată de final. ","")&amp;IF(AND(ISNUMBER(R24),ISNUMBER(I24),R24&lt;I24),"Data încetării este înaintea angajării. ","")))</f>
        <v/>
      </c>
    </row>
    <row r="25" spans="2:19" x14ac:dyDescent="0.2">
      <c r="B25" s="10"/>
      <c r="C25" s="11"/>
      <c r="D25" s="10"/>
      <c r="E25" s="12"/>
      <c r="F25" s="13"/>
      <c r="G25" s="10"/>
      <c r="H25" s="14"/>
      <c r="I25" s="15"/>
      <c r="J25" s="16"/>
      <c r="K25" s="15"/>
      <c r="L25" s="16"/>
      <c r="M25" s="17"/>
      <c r="N25" s="15"/>
      <c r="O25" s="16"/>
      <c r="P25" s="16"/>
      <c r="Q25" s="12"/>
      <c r="R25" s="15"/>
      <c r="S25" s="18" t="str">
        <f>IF(B25="","",TRIM(IF(COUNTIF($B$5:$B$304,B25)&gt;1,"Marcă dublată. ","")&amp;IF(OR(LEN(D25)&lt;&gt;13,NOT(ISNUMBER(--D25))),"CNP-ul trebuie să aibă 13 cifre. ",IF(MOD(MOD(SUMPRODUCT(--MID(D25,{1,2,3,4,5,6,7,8,9,10,11,12},1),{2,7,9,1,4,6,3,5,8,2,7,9}),11),10)+IF(MOD(SUMPRODUCT(--MID(D25,{1,2,3,4,5,6,7,8,9,10,11,12},1),{2,7,9,1,4,6,3,5,8,2,7,9}),11)=10,1,0)&lt;&gt;--RIGHT(D25,1),"Cifra de control a CNP-ului nu se potrivește. ",""))&amp;IF(OR(LEN(G25&amp;"")&lt;&gt;6,NOT(ISNUMBER(--G25))),"Codul COR are 6 cifre. ","")&amp;IF(NOT(ISNUMBER(I25)),"Lipsește data angajării. ","")&amp;IF(AND(J25="Determinată",NOT(ISNUMBER(K25))),"Contract pe durată determinată fără dată de final. ","")&amp;IF(AND(ISNUMBER(R25),ISNUMBER(I25),R25&lt;I25),"Data încetării este înaintea angajării. ","")))</f>
        <v/>
      </c>
    </row>
    <row r="26" spans="2:19" x14ac:dyDescent="0.2">
      <c r="B26" s="10"/>
      <c r="C26" s="11"/>
      <c r="D26" s="10"/>
      <c r="E26" s="12"/>
      <c r="F26" s="13"/>
      <c r="G26" s="10"/>
      <c r="H26" s="14"/>
      <c r="I26" s="15"/>
      <c r="J26" s="16"/>
      <c r="K26" s="15"/>
      <c r="L26" s="16"/>
      <c r="M26" s="17"/>
      <c r="N26" s="15"/>
      <c r="O26" s="16"/>
      <c r="P26" s="16"/>
      <c r="Q26" s="12"/>
      <c r="R26" s="15"/>
      <c r="S26" s="18" t="str">
        <f>IF(B26="","",TRIM(IF(COUNTIF($B$5:$B$304,B26)&gt;1,"Marcă dublată. ","")&amp;IF(OR(LEN(D26)&lt;&gt;13,NOT(ISNUMBER(--D26))),"CNP-ul trebuie să aibă 13 cifre. ",IF(MOD(MOD(SUMPRODUCT(--MID(D26,{1,2,3,4,5,6,7,8,9,10,11,12},1),{2,7,9,1,4,6,3,5,8,2,7,9}),11),10)+IF(MOD(SUMPRODUCT(--MID(D26,{1,2,3,4,5,6,7,8,9,10,11,12},1),{2,7,9,1,4,6,3,5,8,2,7,9}),11)=10,1,0)&lt;&gt;--RIGHT(D26,1),"Cifra de control a CNP-ului nu se potrivește. ",""))&amp;IF(OR(LEN(G26&amp;"")&lt;&gt;6,NOT(ISNUMBER(--G26))),"Codul COR are 6 cifre. ","")&amp;IF(NOT(ISNUMBER(I26)),"Lipsește data angajării. ","")&amp;IF(AND(J26="Determinată",NOT(ISNUMBER(K26))),"Contract pe durată determinată fără dată de final. ","")&amp;IF(AND(ISNUMBER(R26),ISNUMBER(I26),R26&lt;I26),"Data încetării este înaintea angajării. ","")))</f>
        <v/>
      </c>
    </row>
    <row r="27" spans="2:19" x14ac:dyDescent="0.2">
      <c r="B27" s="10"/>
      <c r="C27" s="11"/>
      <c r="D27" s="10"/>
      <c r="E27" s="12"/>
      <c r="F27" s="13"/>
      <c r="G27" s="10"/>
      <c r="H27" s="14"/>
      <c r="I27" s="15"/>
      <c r="J27" s="16"/>
      <c r="K27" s="15"/>
      <c r="L27" s="16"/>
      <c r="M27" s="17"/>
      <c r="N27" s="15"/>
      <c r="O27" s="16"/>
      <c r="P27" s="16"/>
      <c r="Q27" s="12"/>
      <c r="R27" s="15"/>
      <c r="S27" s="18" t="str">
        <f>IF(B27="","",TRIM(IF(COUNTIF($B$5:$B$304,B27)&gt;1,"Marcă dublată. ","")&amp;IF(OR(LEN(D27)&lt;&gt;13,NOT(ISNUMBER(--D27))),"CNP-ul trebuie să aibă 13 cifre. ",IF(MOD(MOD(SUMPRODUCT(--MID(D27,{1,2,3,4,5,6,7,8,9,10,11,12},1),{2,7,9,1,4,6,3,5,8,2,7,9}),11),10)+IF(MOD(SUMPRODUCT(--MID(D27,{1,2,3,4,5,6,7,8,9,10,11,12},1),{2,7,9,1,4,6,3,5,8,2,7,9}),11)=10,1,0)&lt;&gt;--RIGHT(D27,1),"Cifra de control a CNP-ului nu se potrivește. ",""))&amp;IF(OR(LEN(G27&amp;"")&lt;&gt;6,NOT(ISNUMBER(--G27))),"Codul COR are 6 cifre. ","")&amp;IF(NOT(ISNUMBER(I27)),"Lipsește data angajării. ","")&amp;IF(AND(J27="Determinată",NOT(ISNUMBER(K27))),"Contract pe durată determinată fără dată de final. ","")&amp;IF(AND(ISNUMBER(R27),ISNUMBER(I27),R27&lt;I27),"Data încetării este înaintea angajării. ","")))</f>
        <v/>
      </c>
    </row>
    <row r="28" spans="2:19" x14ac:dyDescent="0.2">
      <c r="B28" s="10"/>
      <c r="C28" s="11"/>
      <c r="D28" s="10"/>
      <c r="E28" s="12"/>
      <c r="F28" s="13"/>
      <c r="G28" s="10"/>
      <c r="H28" s="14"/>
      <c r="I28" s="15"/>
      <c r="J28" s="16"/>
      <c r="K28" s="15"/>
      <c r="L28" s="16"/>
      <c r="M28" s="17"/>
      <c r="N28" s="15"/>
      <c r="O28" s="16"/>
      <c r="P28" s="16"/>
      <c r="Q28" s="12"/>
      <c r="R28" s="15"/>
      <c r="S28" s="18" t="str">
        <f>IF(B28="","",TRIM(IF(COUNTIF($B$5:$B$304,B28)&gt;1,"Marcă dublată. ","")&amp;IF(OR(LEN(D28)&lt;&gt;13,NOT(ISNUMBER(--D28))),"CNP-ul trebuie să aibă 13 cifre. ",IF(MOD(MOD(SUMPRODUCT(--MID(D28,{1,2,3,4,5,6,7,8,9,10,11,12},1),{2,7,9,1,4,6,3,5,8,2,7,9}),11),10)+IF(MOD(SUMPRODUCT(--MID(D28,{1,2,3,4,5,6,7,8,9,10,11,12},1),{2,7,9,1,4,6,3,5,8,2,7,9}),11)=10,1,0)&lt;&gt;--RIGHT(D28,1),"Cifra de control a CNP-ului nu se potrivește. ",""))&amp;IF(OR(LEN(G28&amp;"")&lt;&gt;6,NOT(ISNUMBER(--G28))),"Codul COR are 6 cifre. ","")&amp;IF(NOT(ISNUMBER(I28)),"Lipsește data angajării. ","")&amp;IF(AND(J28="Determinată",NOT(ISNUMBER(K28))),"Contract pe durată determinată fără dată de final. ","")&amp;IF(AND(ISNUMBER(R28),ISNUMBER(I28),R28&lt;I28),"Data încetării este înaintea angajării. ","")))</f>
        <v/>
      </c>
    </row>
    <row r="29" spans="2:19" x14ac:dyDescent="0.2">
      <c r="B29" s="10"/>
      <c r="C29" s="11"/>
      <c r="D29" s="10"/>
      <c r="E29" s="12"/>
      <c r="F29" s="13"/>
      <c r="G29" s="10"/>
      <c r="H29" s="14"/>
      <c r="I29" s="15"/>
      <c r="J29" s="16"/>
      <c r="K29" s="15"/>
      <c r="L29" s="16"/>
      <c r="M29" s="17"/>
      <c r="N29" s="15"/>
      <c r="O29" s="16"/>
      <c r="P29" s="16"/>
      <c r="Q29" s="12"/>
      <c r="R29" s="15"/>
      <c r="S29" s="18" t="str">
        <f>IF(B29="","",TRIM(IF(COUNTIF($B$5:$B$304,B29)&gt;1,"Marcă dublată. ","")&amp;IF(OR(LEN(D29)&lt;&gt;13,NOT(ISNUMBER(--D29))),"CNP-ul trebuie să aibă 13 cifre. ",IF(MOD(MOD(SUMPRODUCT(--MID(D29,{1,2,3,4,5,6,7,8,9,10,11,12},1),{2,7,9,1,4,6,3,5,8,2,7,9}),11),10)+IF(MOD(SUMPRODUCT(--MID(D29,{1,2,3,4,5,6,7,8,9,10,11,12},1),{2,7,9,1,4,6,3,5,8,2,7,9}),11)=10,1,0)&lt;&gt;--RIGHT(D29,1),"Cifra de control a CNP-ului nu se potrivește. ",""))&amp;IF(OR(LEN(G29&amp;"")&lt;&gt;6,NOT(ISNUMBER(--G29))),"Codul COR are 6 cifre. ","")&amp;IF(NOT(ISNUMBER(I29)),"Lipsește data angajării. ","")&amp;IF(AND(J29="Determinată",NOT(ISNUMBER(K29))),"Contract pe durată determinată fără dată de final. ","")&amp;IF(AND(ISNUMBER(R29),ISNUMBER(I29),R29&lt;I29),"Data încetării este înaintea angajării. ","")))</f>
        <v/>
      </c>
    </row>
    <row r="30" spans="2:19" x14ac:dyDescent="0.2">
      <c r="B30" s="10"/>
      <c r="C30" s="11"/>
      <c r="D30" s="10"/>
      <c r="E30" s="12"/>
      <c r="F30" s="13"/>
      <c r="G30" s="10"/>
      <c r="H30" s="14"/>
      <c r="I30" s="15"/>
      <c r="J30" s="16"/>
      <c r="K30" s="15"/>
      <c r="L30" s="16"/>
      <c r="M30" s="17"/>
      <c r="N30" s="15"/>
      <c r="O30" s="16"/>
      <c r="P30" s="16"/>
      <c r="Q30" s="12"/>
      <c r="R30" s="15"/>
      <c r="S30" s="18" t="str">
        <f>IF(B30="","",TRIM(IF(COUNTIF($B$5:$B$304,B30)&gt;1,"Marcă dublată. ","")&amp;IF(OR(LEN(D30)&lt;&gt;13,NOT(ISNUMBER(--D30))),"CNP-ul trebuie să aibă 13 cifre. ",IF(MOD(MOD(SUMPRODUCT(--MID(D30,{1,2,3,4,5,6,7,8,9,10,11,12},1),{2,7,9,1,4,6,3,5,8,2,7,9}),11),10)+IF(MOD(SUMPRODUCT(--MID(D30,{1,2,3,4,5,6,7,8,9,10,11,12},1),{2,7,9,1,4,6,3,5,8,2,7,9}),11)=10,1,0)&lt;&gt;--RIGHT(D30,1),"Cifra de control a CNP-ului nu se potrivește. ",""))&amp;IF(OR(LEN(G30&amp;"")&lt;&gt;6,NOT(ISNUMBER(--G30))),"Codul COR are 6 cifre. ","")&amp;IF(NOT(ISNUMBER(I30)),"Lipsește data angajării. ","")&amp;IF(AND(J30="Determinată",NOT(ISNUMBER(K30))),"Contract pe durată determinată fără dată de final. ","")&amp;IF(AND(ISNUMBER(R30),ISNUMBER(I30),R30&lt;I30),"Data încetării este înaintea angajării. ","")))</f>
        <v/>
      </c>
    </row>
    <row r="31" spans="2:19" x14ac:dyDescent="0.2">
      <c r="B31" s="10"/>
      <c r="C31" s="11"/>
      <c r="D31" s="10"/>
      <c r="E31" s="12"/>
      <c r="F31" s="13"/>
      <c r="G31" s="10"/>
      <c r="H31" s="14"/>
      <c r="I31" s="15"/>
      <c r="J31" s="16"/>
      <c r="K31" s="15"/>
      <c r="L31" s="16"/>
      <c r="M31" s="17"/>
      <c r="N31" s="15"/>
      <c r="O31" s="16"/>
      <c r="P31" s="16"/>
      <c r="Q31" s="12"/>
      <c r="R31" s="15"/>
      <c r="S31" s="18" t="str">
        <f>IF(B31="","",TRIM(IF(COUNTIF($B$5:$B$304,B31)&gt;1,"Marcă dublată. ","")&amp;IF(OR(LEN(D31)&lt;&gt;13,NOT(ISNUMBER(--D31))),"CNP-ul trebuie să aibă 13 cifre. ",IF(MOD(MOD(SUMPRODUCT(--MID(D31,{1,2,3,4,5,6,7,8,9,10,11,12},1),{2,7,9,1,4,6,3,5,8,2,7,9}),11),10)+IF(MOD(SUMPRODUCT(--MID(D31,{1,2,3,4,5,6,7,8,9,10,11,12},1),{2,7,9,1,4,6,3,5,8,2,7,9}),11)=10,1,0)&lt;&gt;--RIGHT(D31,1),"Cifra de control a CNP-ului nu se potrivește. ",""))&amp;IF(OR(LEN(G31&amp;"")&lt;&gt;6,NOT(ISNUMBER(--G31))),"Codul COR are 6 cifre. ","")&amp;IF(NOT(ISNUMBER(I31)),"Lipsește data angajării. ","")&amp;IF(AND(J31="Determinată",NOT(ISNUMBER(K31))),"Contract pe durată determinată fără dată de final. ","")&amp;IF(AND(ISNUMBER(R31),ISNUMBER(I31),R31&lt;I31),"Data încetării este înaintea angajării. ","")))</f>
        <v/>
      </c>
    </row>
    <row r="32" spans="2:19" x14ac:dyDescent="0.2">
      <c r="B32" s="10"/>
      <c r="C32" s="11"/>
      <c r="D32" s="10"/>
      <c r="E32" s="12"/>
      <c r="F32" s="13"/>
      <c r="G32" s="10"/>
      <c r="H32" s="14"/>
      <c r="I32" s="15"/>
      <c r="J32" s="16"/>
      <c r="K32" s="15"/>
      <c r="L32" s="16"/>
      <c r="M32" s="17"/>
      <c r="N32" s="15"/>
      <c r="O32" s="16"/>
      <c r="P32" s="16"/>
      <c r="Q32" s="12"/>
      <c r="R32" s="15"/>
      <c r="S32" s="18" t="str">
        <f>IF(B32="","",TRIM(IF(COUNTIF($B$5:$B$304,B32)&gt;1,"Marcă dublată. ","")&amp;IF(OR(LEN(D32)&lt;&gt;13,NOT(ISNUMBER(--D32))),"CNP-ul trebuie să aibă 13 cifre. ",IF(MOD(MOD(SUMPRODUCT(--MID(D32,{1,2,3,4,5,6,7,8,9,10,11,12},1),{2,7,9,1,4,6,3,5,8,2,7,9}),11),10)+IF(MOD(SUMPRODUCT(--MID(D32,{1,2,3,4,5,6,7,8,9,10,11,12},1),{2,7,9,1,4,6,3,5,8,2,7,9}),11)=10,1,0)&lt;&gt;--RIGHT(D32,1),"Cifra de control a CNP-ului nu se potrivește. ",""))&amp;IF(OR(LEN(G32&amp;"")&lt;&gt;6,NOT(ISNUMBER(--G32))),"Codul COR are 6 cifre. ","")&amp;IF(NOT(ISNUMBER(I32)),"Lipsește data angajării. ","")&amp;IF(AND(J32="Determinată",NOT(ISNUMBER(K32))),"Contract pe durată determinată fără dată de final. ","")&amp;IF(AND(ISNUMBER(R32),ISNUMBER(I32),R32&lt;I32),"Data încetării este înaintea angajării. ","")))</f>
        <v/>
      </c>
    </row>
    <row r="33" spans="2:19" x14ac:dyDescent="0.2">
      <c r="B33" s="10"/>
      <c r="C33" s="11"/>
      <c r="D33" s="10"/>
      <c r="E33" s="12"/>
      <c r="F33" s="13"/>
      <c r="G33" s="10"/>
      <c r="H33" s="14"/>
      <c r="I33" s="15"/>
      <c r="J33" s="16"/>
      <c r="K33" s="15"/>
      <c r="L33" s="16"/>
      <c r="M33" s="17"/>
      <c r="N33" s="15"/>
      <c r="O33" s="16"/>
      <c r="P33" s="16"/>
      <c r="Q33" s="12"/>
      <c r="R33" s="15"/>
      <c r="S33" s="18" t="str">
        <f>IF(B33="","",TRIM(IF(COUNTIF($B$5:$B$304,B33)&gt;1,"Marcă dublată. ","")&amp;IF(OR(LEN(D33)&lt;&gt;13,NOT(ISNUMBER(--D33))),"CNP-ul trebuie să aibă 13 cifre. ",IF(MOD(MOD(SUMPRODUCT(--MID(D33,{1,2,3,4,5,6,7,8,9,10,11,12},1),{2,7,9,1,4,6,3,5,8,2,7,9}),11),10)+IF(MOD(SUMPRODUCT(--MID(D33,{1,2,3,4,5,6,7,8,9,10,11,12},1),{2,7,9,1,4,6,3,5,8,2,7,9}),11)=10,1,0)&lt;&gt;--RIGHT(D33,1),"Cifra de control a CNP-ului nu se potrivește. ",""))&amp;IF(OR(LEN(G33&amp;"")&lt;&gt;6,NOT(ISNUMBER(--G33))),"Codul COR are 6 cifre. ","")&amp;IF(NOT(ISNUMBER(I33)),"Lipsește data angajării. ","")&amp;IF(AND(J33="Determinată",NOT(ISNUMBER(K33))),"Contract pe durată determinată fără dată de final. ","")&amp;IF(AND(ISNUMBER(R33),ISNUMBER(I33),R33&lt;I33),"Data încetării este înaintea angajării. ","")))</f>
        <v/>
      </c>
    </row>
    <row r="34" spans="2:19" x14ac:dyDescent="0.2">
      <c r="B34" s="10"/>
      <c r="C34" s="11"/>
      <c r="D34" s="10"/>
      <c r="E34" s="12"/>
      <c r="F34" s="13"/>
      <c r="G34" s="10"/>
      <c r="H34" s="14"/>
      <c r="I34" s="15"/>
      <c r="J34" s="16"/>
      <c r="K34" s="15"/>
      <c r="L34" s="16"/>
      <c r="M34" s="17"/>
      <c r="N34" s="15"/>
      <c r="O34" s="16"/>
      <c r="P34" s="16"/>
      <c r="Q34" s="12"/>
      <c r="R34" s="15"/>
      <c r="S34" s="18" t="str">
        <f>IF(B34="","",TRIM(IF(COUNTIF($B$5:$B$304,B34)&gt;1,"Marcă dublată. ","")&amp;IF(OR(LEN(D34)&lt;&gt;13,NOT(ISNUMBER(--D34))),"CNP-ul trebuie să aibă 13 cifre. ",IF(MOD(MOD(SUMPRODUCT(--MID(D34,{1,2,3,4,5,6,7,8,9,10,11,12},1),{2,7,9,1,4,6,3,5,8,2,7,9}),11),10)+IF(MOD(SUMPRODUCT(--MID(D34,{1,2,3,4,5,6,7,8,9,10,11,12},1),{2,7,9,1,4,6,3,5,8,2,7,9}),11)=10,1,0)&lt;&gt;--RIGHT(D34,1),"Cifra de control a CNP-ului nu se potrivește. ",""))&amp;IF(OR(LEN(G34&amp;"")&lt;&gt;6,NOT(ISNUMBER(--G34))),"Codul COR are 6 cifre. ","")&amp;IF(NOT(ISNUMBER(I34)),"Lipsește data angajării. ","")&amp;IF(AND(J34="Determinată",NOT(ISNUMBER(K34))),"Contract pe durată determinată fără dată de final. ","")&amp;IF(AND(ISNUMBER(R34),ISNUMBER(I34),R34&lt;I34),"Data încetării este înaintea angajării. ","")))</f>
        <v/>
      </c>
    </row>
    <row r="35" spans="2:19" x14ac:dyDescent="0.2">
      <c r="B35" s="10"/>
      <c r="C35" s="11"/>
      <c r="D35" s="10"/>
      <c r="E35" s="12"/>
      <c r="F35" s="13"/>
      <c r="G35" s="10"/>
      <c r="H35" s="14"/>
      <c r="I35" s="15"/>
      <c r="J35" s="16"/>
      <c r="K35" s="15"/>
      <c r="L35" s="16"/>
      <c r="M35" s="17"/>
      <c r="N35" s="15"/>
      <c r="O35" s="16"/>
      <c r="P35" s="16"/>
      <c r="Q35" s="12"/>
      <c r="R35" s="15"/>
      <c r="S35" s="18" t="str">
        <f>IF(B35="","",TRIM(IF(COUNTIF($B$5:$B$304,B35)&gt;1,"Marcă dublată. ","")&amp;IF(OR(LEN(D35)&lt;&gt;13,NOT(ISNUMBER(--D35))),"CNP-ul trebuie să aibă 13 cifre. ",IF(MOD(MOD(SUMPRODUCT(--MID(D35,{1,2,3,4,5,6,7,8,9,10,11,12},1),{2,7,9,1,4,6,3,5,8,2,7,9}),11),10)+IF(MOD(SUMPRODUCT(--MID(D35,{1,2,3,4,5,6,7,8,9,10,11,12},1),{2,7,9,1,4,6,3,5,8,2,7,9}),11)=10,1,0)&lt;&gt;--RIGHT(D35,1),"Cifra de control a CNP-ului nu se potrivește. ",""))&amp;IF(OR(LEN(G35&amp;"")&lt;&gt;6,NOT(ISNUMBER(--G35))),"Codul COR are 6 cifre. ","")&amp;IF(NOT(ISNUMBER(I35)),"Lipsește data angajării. ","")&amp;IF(AND(J35="Determinată",NOT(ISNUMBER(K35))),"Contract pe durată determinată fără dată de final. ","")&amp;IF(AND(ISNUMBER(R35),ISNUMBER(I35),R35&lt;I35),"Data încetării este înaintea angajării. ","")))</f>
        <v/>
      </c>
    </row>
    <row r="36" spans="2:19" x14ac:dyDescent="0.2">
      <c r="B36" s="10"/>
      <c r="C36" s="11"/>
      <c r="D36" s="10"/>
      <c r="E36" s="12"/>
      <c r="F36" s="13"/>
      <c r="G36" s="10"/>
      <c r="H36" s="14"/>
      <c r="I36" s="15"/>
      <c r="J36" s="16"/>
      <c r="K36" s="15"/>
      <c r="L36" s="16"/>
      <c r="M36" s="17"/>
      <c r="N36" s="15"/>
      <c r="O36" s="16"/>
      <c r="P36" s="16"/>
      <c r="Q36" s="12"/>
      <c r="R36" s="15"/>
      <c r="S36" s="18" t="str">
        <f>IF(B36="","",TRIM(IF(COUNTIF($B$5:$B$304,B36)&gt;1,"Marcă dublată. ","")&amp;IF(OR(LEN(D36)&lt;&gt;13,NOT(ISNUMBER(--D36))),"CNP-ul trebuie să aibă 13 cifre. ",IF(MOD(MOD(SUMPRODUCT(--MID(D36,{1,2,3,4,5,6,7,8,9,10,11,12},1),{2,7,9,1,4,6,3,5,8,2,7,9}),11),10)+IF(MOD(SUMPRODUCT(--MID(D36,{1,2,3,4,5,6,7,8,9,10,11,12},1),{2,7,9,1,4,6,3,5,8,2,7,9}),11)=10,1,0)&lt;&gt;--RIGHT(D36,1),"Cifra de control a CNP-ului nu se potrivește. ",""))&amp;IF(OR(LEN(G36&amp;"")&lt;&gt;6,NOT(ISNUMBER(--G36))),"Codul COR are 6 cifre. ","")&amp;IF(NOT(ISNUMBER(I36)),"Lipsește data angajării. ","")&amp;IF(AND(J36="Determinată",NOT(ISNUMBER(K36))),"Contract pe durată determinată fără dată de final. ","")&amp;IF(AND(ISNUMBER(R36),ISNUMBER(I36),R36&lt;I36),"Data încetării este înaintea angajării. ","")))</f>
        <v/>
      </c>
    </row>
    <row r="37" spans="2:19" x14ac:dyDescent="0.2">
      <c r="B37" s="10"/>
      <c r="C37" s="11"/>
      <c r="D37" s="10"/>
      <c r="E37" s="12"/>
      <c r="F37" s="13"/>
      <c r="G37" s="10"/>
      <c r="H37" s="14"/>
      <c r="I37" s="15"/>
      <c r="J37" s="16"/>
      <c r="K37" s="15"/>
      <c r="L37" s="16"/>
      <c r="M37" s="17"/>
      <c r="N37" s="15"/>
      <c r="O37" s="16"/>
      <c r="P37" s="16"/>
      <c r="Q37" s="12"/>
      <c r="R37" s="15"/>
      <c r="S37" s="18" t="str">
        <f>IF(B37="","",TRIM(IF(COUNTIF($B$5:$B$304,B37)&gt;1,"Marcă dublată. ","")&amp;IF(OR(LEN(D37)&lt;&gt;13,NOT(ISNUMBER(--D37))),"CNP-ul trebuie să aibă 13 cifre. ",IF(MOD(MOD(SUMPRODUCT(--MID(D37,{1,2,3,4,5,6,7,8,9,10,11,12},1),{2,7,9,1,4,6,3,5,8,2,7,9}),11),10)+IF(MOD(SUMPRODUCT(--MID(D37,{1,2,3,4,5,6,7,8,9,10,11,12},1),{2,7,9,1,4,6,3,5,8,2,7,9}),11)=10,1,0)&lt;&gt;--RIGHT(D37,1),"Cifra de control a CNP-ului nu se potrivește. ",""))&amp;IF(OR(LEN(G37&amp;"")&lt;&gt;6,NOT(ISNUMBER(--G37))),"Codul COR are 6 cifre. ","")&amp;IF(NOT(ISNUMBER(I37)),"Lipsește data angajării. ","")&amp;IF(AND(J37="Determinată",NOT(ISNUMBER(K37))),"Contract pe durată determinată fără dată de final. ","")&amp;IF(AND(ISNUMBER(R37),ISNUMBER(I37),R37&lt;I37),"Data încetării este înaintea angajării. ","")))</f>
        <v/>
      </c>
    </row>
    <row r="38" spans="2:19" x14ac:dyDescent="0.2">
      <c r="B38" s="10"/>
      <c r="C38" s="11"/>
      <c r="D38" s="10"/>
      <c r="E38" s="12"/>
      <c r="F38" s="13"/>
      <c r="G38" s="10"/>
      <c r="H38" s="14"/>
      <c r="I38" s="15"/>
      <c r="J38" s="16"/>
      <c r="K38" s="15"/>
      <c r="L38" s="16"/>
      <c r="M38" s="17"/>
      <c r="N38" s="15"/>
      <c r="O38" s="16"/>
      <c r="P38" s="16"/>
      <c r="Q38" s="12"/>
      <c r="R38" s="15"/>
      <c r="S38" s="18" t="str">
        <f>IF(B38="","",TRIM(IF(COUNTIF($B$5:$B$304,B38)&gt;1,"Marcă dublată. ","")&amp;IF(OR(LEN(D38)&lt;&gt;13,NOT(ISNUMBER(--D38))),"CNP-ul trebuie să aibă 13 cifre. ",IF(MOD(MOD(SUMPRODUCT(--MID(D38,{1,2,3,4,5,6,7,8,9,10,11,12},1),{2,7,9,1,4,6,3,5,8,2,7,9}),11),10)+IF(MOD(SUMPRODUCT(--MID(D38,{1,2,3,4,5,6,7,8,9,10,11,12},1),{2,7,9,1,4,6,3,5,8,2,7,9}),11)=10,1,0)&lt;&gt;--RIGHT(D38,1),"Cifra de control a CNP-ului nu se potrivește. ",""))&amp;IF(OR(LEN(G38&amp;"")&lt;&gt;6,NOT(ISNUMBER(--G38))),"Codul COR are 6 cifre. ","")&amp;IF(NOT(ISNUMBER(I38)),"Lipsește data angajării. ","")&amp;IF(AND(J38="Determinată",NOT(ISNUMBER(K38))),"Contract pe durată determinată fără dată de final. ","")&amp;IF(AND(ISNUMBER(R38),ISNUMBER(I38),R38&lt;I38),"Data încetării este înaintea angajării. ","")))</f>
        <v/>
      </c>
    </row>
    <row r="39" spans="2:19" x14ac:dyDescent="0.2">
      <c r="B39" s="10"/>
      <c r="C39" s="11"/>
      <c r="D39" s="10"/>
      <c r="E39" s="12"/>
      <c r="F39" s="13"/>
      <c r="G39" s="10"/>
      <c r="H39" s="14"/>
      <c r="I39" s="15"/>
      <c r="J39" s="16"/>
      <c r="K39" s="15"/>
      <c r="L39" s="16"/>
      <c r="M39" s="17"/>
      <c r="N39" s="15"/>
      <c r="O39" s="16"/>
      <c r="P39" s="16"/>
      <c r="Q39" s="12"/>
      <c r="R39" s="15"/>
      <c r="S39" s="18" t="str">
        <f>IF(B39="","",TRIM(IF(COUNTIF($B$5:$B$304,B39)&gt;1,"Marcă dublată. ","")&amp;IF(OR(LEN(D39)&lt;&gt;13,NOT(ISNUMBER(--D39))),"CNP-ul trebuie să aibă 13 cifre. ",IF(MOD(MOD(SUMPRODUCT(--MID(D39,{1,2,3,4,5,6,7,8,9,10,11,12},1),{2,7,9,1,4,6,3,5,8,2,7,9}),11),10)+IF(MOD(SUMPRODUCT(--MID(D39,{1,2,3,4,5,6,7,8,9,10,11,12},1),{2,7,9,1,4,6,3,5,8,2,7,9}),11)=10,1,0)&lt;&gt;--RIGHT(D39,1),"Cifra de control a CNP-ului nu se potrivește. ",""))&amp;IF(OR(LEN(G39&amp;"")&lt;&gt;6,NOT(ISNUMBER(--G39))),"Codul COR are 6 cifre. ","")&amp;IF(NOT(ISNUMBER(I39)),"Lipsește data angajării. ","")&amp;IF(AND(J39="Determinată",NOT(ISNUMBER(K39))),"Contract pe durată determinată fără dată de final. ","")&amp;IF(AND(ISNUMBER(R39),ISNUMBER(I39),R39&lt;I39),"Data încetării este înaintea angajării. ","")))</f>
        <v/>
      </c>
    </row>
    <row r="40" spans="2:19" x14ac:dyDescent="0.2">
      <c r="B40" s="10"/>
      <c r="C40" s="11"/>
      <c r="D40" s="10"/>
      <c r="E40" s="12"/>
      <c r="F40" s="13"/>
      <c r="G40" s="10"/>
      <c r="H40" s="14"/>
      <c r="I40" s="15"/>
      <c r="J40" s="16"/>
      <c r="K40" s="15"/>
      <c r="L40" s="16"/>
      <c r="M40" s="17"/>
      <c r="N40" s="15"/>
      <c r="O40" s="16"/>
      <c r="P40" s="16"/>
      <c r="Q40" s="12"/>
      <c r="R40" s="15"/>
      <c r="S40" s="18" t="str">
        <f>IF(B40="","",TRIM(IF(COUNTIF($B$5:$B$304,B40)&gt;1,"Marcă dublată. ","")&amp;IF(OR(LEN(D40)&lt;&gt;13,NOT(ISNUMBER(--D40))),"CNP-ul trebuie să aibă 13 cifre. ",IF(MOD(MOD(SUMPRODUCT(--MID(D40,{1,2,3,4,5,6,7,8,9,10,11,12},1),{2,7,9,1,4,6,3,5,8,2,7,9}),11),10)+IF(MOD(SUMPRODUCT(--MID(D40,{1,2,3,4,5,6,7,8,9,10,11,12},1),{2,7,9,1,4,6,3,5,8,2,7,9}),11)=10,1,0)&lt;&gt;--RIGHT(D40,1),"Cifra de control a CNP-ului nu se potrivește. ",""))&amp;IF(OR(LEN(G40&amp;"")&lt;&gt;6,NOT(ISNUMBER(--G40))),"Codul COR are 6 cifre. ","")&amp;IF(NOT(ISNUMBER(I40)),"Lipsește data angajării. ","")&amp;IF(AND(J40="Determinată",NOT(ISNUMBER(K40))),"Contract pe durată determinată fără dată de final. ","")&amp;IF(AND(ISNUMBER(R40),ISNUMBER(I40),R40&lt;I40),"Data încetării este înaintea angajării. ","")))</f>
        <v/>
      </c>
    </row>
    <row r="41" spans="2:19" x14ac:dyDescent="0.2">
      <c r="B41" s="10"/>
      <c r="C41" s="11"/>
      <c r="D41" s="10"/>
      <c r="E41" s="12"/>
      <c r="F41" s="13"/>
      <c r="G41" s="10"/>
      <c r="H41" s="14"/>
      <c r="I41" s="15"/>
      <c r="J41" s="16"/>
      <c r="K41" s="15"/>
      <c r="L41" s="16"/>
      <c r="M41" s="17"/>
      <c r="N41" s="15"/>
      <c r="O41" s="16"/>
      <c r="P41" s="16"/>
      <c r="Q41" s="12"/>
      <c r="R41" s="15"/>
      <c r="S41" s="18" t="str">
        <f>IF(B41="","",TRIM(IF(COUNTIF($B$5:$B$304,B41)&gt;1,"Marcă dublată. ","")&amp;IF(OR(LEN(D41)&lt;&gt;13,NOT(ISNUMBER(--D41))),"CNP-ul trebuie să aibă 13 cifre. ",IF(MOD(MOD(SUMPRODUCT(--MID(D41,{1,2,3,4,5,6,7,8,9,10,11,12},1),{2,7,9,1,4,6,3,5,8,2,7,9}),11),10)+IF(MOD(SUMPRODUCT(--MID(D41,{1,2,3,4,5,6,7,8,9,10,11,12},1),{2,7,9,1,4,6,3,5,8,2,7,9}),11)=10,1,0)&lt;&gt;--RIGHT(D41,1),"Cifra de control a CNP-ului nu se potrivește. ",""))&amp;IF(OR(LEN(G41&amp;"")&lt;&gt;6,NOT(ISNUMBER(--G41))),"Codul COR are 6 cifre. ","")&amp;IF(NOT(ISNUMBER(I41)),"Lipsește data angajării. ","")&amp;IF(AND(J41="Determinată",NOT(ISNUMBER(K41))),"Contract pe durată determinată fără dată de final. ","")&amp;IF(AND(ISNUMBER(R41),ISNUMBER(I41),R41&lt;I41),"Data încetării este înaintea angajării. ","")))</f>
        <v/>
      </c>
    </row>
    <row r="42" spans="2:19" x14ac:dyDescent="0.2">
      <c r="B42" s="10"/>
      <c r="C42" s="11"/>
      <c r="D42" s="10"/>
      <c r="E42" s="12"/>
      <c r="F42" s="13"/>
      <c r="G42" s="10"/>
      <c r="H42" s="14"/>
      <c r="I42" s="15"/>
      <c r="J42" s="16"/>
      <c r="K42" s="15"/>
      <c r="L42" s="16"/>
      <c r="M42" s="17"/>
      <c r="N42" s="15"/>
      <c r="O42" s="16"/>
      <c r="P42" s="16"/>
      <c r="Q42" s="12"/>
      <c r="R42" s="15"/>
      <c r="S42" s="18" t="str">
        <f>IF(B42="","",TRIM(IF(COUNTIF($B$5:$B$304,B42)&gt;1,"Marcă dublată. ","")&amp;IF(OR(LEN(D42)&lt;&gt;13,NOT(ISNUMBER(--D42))),"CNP-ul trebuie să aibă 13 cifre. ",IF(MOD(MOD(SUMPRODUCT(--MID(D42,{1,2,3,4,5,6,7,8,9,10,11,12},1),{2,7,9,1,4,6,3,5,8,2,7,9}),11),10)+IF(MOD(SUMPRODUCT(--MID(D42,{1,2,3,4,5,6,7,8,9,10,11,12},1),{2,7,9,1,4,6,3,5,8,2,7,9}),11)=10,1,0)&lt;&gt;--RIGHT(D42,1),"Cifra de control a CNP-ului nu se potrivește. ",""))&amp;IF(OR(LEN(G42&amp;"")&lt;&gt;6,NOT(ISNUMBER(--G42))),"Codul COR are 6 cifre. ","")&amp;IF(NOT(ISNUMBER(I42)),"Lipsește data angajării. ","")&amp;IF(AND(J42="Determinată",NOT(ISNUMBER(K42))),"Contract pe durată determinată fără dată de final. ","")&amp;IF(AND(ISNUMBER(R42),ISNUMBER(I42),R42&lt;I42),"Data încetării este înaintea angajării. ","")))</f>
        <v/>
      </c>
    </row>
    <row r="43" spans="2:19" x14ac:dyDescent="0.2">
      <c r="B43" s="10"/>
      <c r="C43" s="11"/>
      <c r="D43" s="10"/>
      <c r="E43" s="12"/>
      <c r="F43" s="13"/>
      <c r="G43" s="10"/>
      <c r="H43" s="14"/>
      <c r="I43" s="15"/>
      <c r="J43" s="16"/>
      <c r="K43" s="15"/>
      <c r="L43" s="16"/>
      <c r="M43" s="17"/>
      <c r="N43" s="15"/>
      <c r="O43" s="16"/>
      <c r="P43" s="16"/>
      <c r="Q43" s="12"/>
      <c r="R43" s="15"/>
      <c r="S43" s="18" t="str">
        <f>IF(B43="","",TRIM(IF(COUNTIF($B$5:$B$304,B43)&gt;1,"Marcă dublată. ","")&amp;IF(OR(LEN(D43)&lt;&gt;13,NOT(ISNUMBER(--D43))),"CNP-ul trebuie să aibă 13 cifre. ",IF(MOD(MOD(SUMPRODUCT(--MID(D43,{1,2,3,4,5,6,7,8,9,10,11,12},1),{2,7,9,1,4,6,3,5,8,2,7,9}),11),10)+IF(MOD(SUMPRODUCT(--MID(D43,{1,2,3,4,5,6,7,8,9,10,11,12},1),{2,7,9,1,4,6,3,5,8,2,7,9}),11)=10,1,0)&lt;&gt;--RIGHT(D43,1),"Cifra de control a CNP-ului nu se potrivește. ",""))&amp;IF(OR(LEN(G43&amp;"")&lt;&gt;6,NOT(ISNUMBER(--G43))),"Codul COR are 6 cifre. ","")&amp;IF(NOT(ISNUMBER(I43)),"Lipsește data angajării. ","")&amp;IF(AND(J43="Determinată",NOT(ISNUMBER(K43))),"Contract pe durată determinată fără dată de final. ","")&amp;IF(AND(ISNUMBER(R43),ISNUMBER(I43),R43&lt;I43),"Data încetării este înaintea angajării. ","")))</f>
        <v/>
      </c>
    </row>
    <row r="44" spans="2:19" x14ac:dyDescent="0.2">
      <c r="B44" s="10"/>
      <c r="C44" s="11"/>
      <c r="D44" s="10"/>
      <c r="E44" s="12"/>
      <c r="F44" s="13"/>
      <c r="G44" s="10"/>
      <c r="H44" s="14"/>
      <c r="I44" s="15"/>
      <c r="J44" s="16"/>
      <c r="K44" s="15"/>
      <c r="L44" s="16"/>
      <c r="M44" s="17"/>
      <c r="N44" s="15"/>
      <c r="O44" s="16"/>
      <c r="P44" s="16"/>
      <c r="Q44" s="12"/>
      <c r="R44" s="15"/>
      <c r="S44" s="18" t="str">
        <f>IF(B44="","",TRIM(IF(COUNTIF($B$5:$B$304,B44)&gt;1,"Marcă dublată. ","")&amp;IF(OR(LEN(D44)&lt;&gt;13,NOT(ISNUMBER(--D44))),"CNP-ul trebuie să aibă 13 cifre. ",IF(MOD(MOD(SUMPRODUCT(--MID(D44,{1,2,3,4,5,6,7,8,9,10,11,12},1),{2,7,9,1,4,6,3,5,8,2,7,9}),11),10)+IF(MOD(SUMPRODUCT(--MID(D44,{1,2,3,4,5,6,7,8,9,10,11,12},1),{2,7,9,1,4,6,3,5,8,2,7,9}),11)=10,1,0)&lt;&gt;--RIGHT(D44,1),"Cifra de control a CNP-ului nu se potrivește. ",""))&amp;IF(OR(LEN(G44&amp;"")&lt;&gt;6,NOT(ISNUMBER(--G44))),"Codul COR are 6 cifre. ","")&amp;IF(NOT(ISNUMBER(I44)),"Lipsește data angajării. ","")&amp;IF(AND(J44="Determinată",NOT(ISNUMBER(K44))),"Contract pe durată determinată fără dată de final. ","")&amp;IF(AND(ISNUMBER(R44),ISNUMBER(I44),R44&lt;I44),"Data încetării este înaintea angajării. ","")))</f>
        <v/>
      </c>
    </row>
    <row r="45" spans="2:19" x14ac:dyDescent="0.2">
      <c r="B45" s="10"/>
      <c r="C45" s="11"/>
      <c r="D45" s="10"/>
      <c r="E45" s="12"/>
      <c r="F45" s="13"/>
      <c r="G45" s="10"/>
      <c r="H45" s="14"/>
      <c r="I45" s="15"/>
      <c r="J45" s="16"/>
      <c r="K45" s="15"/>
      <c r="L45" s="16"/>
      <c r="M45" s="17"/>
      <c r="N45" s="15"/>
      <c r="O45" s="16"/>
      <c r="P45" s="16"/>
      <c r="Q45" s="12"/>
      <c r="R45" s="15"/>
      <c r="S45" s="18" t="str">
        <f>IF(B45="","",TRIM(IF(COUNTIF($B$5:$B$304,B45)&gt;1,"Marcă dublată. ","")&amp;IF(OR(LEN(D45)&lt;&gt;13,NOT(ISNUMBER(--D45))),"CNP-ul trebuie să aibă 13 cifre. ",IF(MOD(MOD(SUMPRODUCT(--MID(D45,{1,2,3,4,5,6,7,8,9,10,11,12},1),{2,7,9,1,4,6,3,5,8,2,7,9}),11),10)+IF(MOD(SUMPRODUCT(--MID(D45,{1,2,3,4,5,6,7,8,9,10,11,12},1),{2,7,9,1,4,6,3,5,8,2,7,9}),11)=10,1,0)&lt;&gt;--RIGHT(D45,1),"Cifra de control a CNP-ului nu se potrivește. ",""))&amp;IF(OR(LEN(G45&amp;"")&lt;&gt;6,NOT(ISNUMBER(--G45))),"Codul COR are 6 cifre. ","")&amp;IF(NOT(ISNUMBER(I45)),"Lipsește data angajării. ","")&amp;IF(AND(J45="Determinată",NOT(ISNUMBER(K45))),"Contract pe durată determinată fără dată de final. ","")&amp;IF(AND(ISNUMBER(R45),ISNUMBER(I45),R45&lt;I45),"Data încetării este înaintea angajării. ","")))</f>
        <v/>
      </c>
    </row>
    <row r="46" spans="2:19" x14ac:dyDescent="0.2">
      <c r="B46" s="10"/>
      <c r="C46" s="11"/>
      <c r="D46" s="10"/>
      <c r="E46" s="12"/>
      <c r="F46" s="13"/>
      <c r="G46" s="10"/>
      <c r="H46" s="14"/>
      <c r="I46" s="15"/>
      <c r="J46" s="16"/>
      <c r="K46" s="15"/>
      <c r="L46" s="16"/>
      <c r="M46" s="17"/>
      <c r="N46" s="15"/>
      <c r="O46" s="16"/>
      <c r="P46" s="16"/>
      <c r="Q46" s="12"/>
      <c r="R46" s="15"/>
      <c r="S46" s="18" t="str">
        <f>IF(B46="","",TRIM(IF(COUNTIF($B$5:$B$304,B46)&gt;1,"Marcă dublată. ","")&amp;IF(OR(LEN(D46)&lt;&gt;13,NOT(ISNUMBER(--D46))),"CNP-ul trebuie să aibă 13 cifre. ",IF(MOD(MOD(SUMPRODUCT(--MID(D46,{1,2,3,4,5,6,7,8,9,10,11,12},1),{2,7,9,1,4,6,3,5,8,2,7,9}),11),10)+IF(MOD(SUMPRODUCT(--MID(D46,{1,2,3,4,5,6,7,8,9,10,11,12},1),{2,7,9,1,4,6,3,5,8,2,7,9}),11)=10,1,0)&lt;&gt;--RIGHT(D46,1),"Cifra de control a CNP-ului nu se potrivește. ",""))&amp;IF(OR(LEN(G46&amp;"")&lt;&gt;6,NOT(ISNUMBER(--G46))),"Codul COR are 6 cifre. ","")&amp;IF(NOT(ISNUMBER(I46)),"Lipsește data angajării. ","")&amp;IF(AND(J46="Determinată",NOT(ISNUMBER(K46))),"Contract pe durată determinată fără dată de final. ","")&amp;IF(AND(ISNUMBER(R46),ISNUMBER(I46),R46&lt;I46),"Data încetării este înaintea angajării. ","")))</f>
        <v/>
      </c>
    </row>
    <row r="47" spans="2:19" x14ac:dyDescent="0.2">
      <c r="B47" s="10"/>
      <c r="C47" s="11"/>
      <c r="D47" s="10"/>
      <c r="E47" s="12"/>
      <c r="F47" s="13"/>
      <c r="G47" s="10"/>
      <c r="H47" s="14"/>
      <c r="I47" s="15"/>
      <c r="J47" s="16"/>
      <c r="K47" s="15"/>
      <c r="L47" s="16"/>
      <c r="M47" s="17"/>
      <c r="N47" s="15"/>
      <c r="O47" s="16"/>
      <c r="P47" s="16"/>
      <c r="Q47" s="12"/>
      <c r="R47" s="15"/>
      <c r="S47" s="18" t="str">
        <f>IF(B47="","",TRIM(IF(COUNTIF($B$5:$B$304,B47)&gt;1,"Marcă dublată. ","")&amp;IF(OR(LEN(D47)&lt;&gt;13,NOT(ISNUMBER(--D47))),"CNP-ul trebuie să aibă 13 cifre. ",IF(MOD(MOD(SUMPRODUCT(--MID(D47,{1,2,3,4,5,6,7,8,9,10,11,12},1),{2,7,9,1,4,6,3,5,8,2,7,9}),11),10)+IF(MOD(SUMPRODUCT(--MID(D47,{1,2,3,4,5,6,7,8,9,10,11,12},1),{2,7,9,1,4,6,3,5,8,2,7,9}),11)=10,1,0)&lt;&gt;--RIGHT(D47,1),"Cifra de control a CNP-ului nu se potrivește. ",""))&amp;IF(OR(LEN(G47&amp;"")&lt;&gt;6,NOT(ISNUMBER(--G47))),"Codul COR are 6 cifre. ","")&amp;IF(NOT(ISNUMBER(I47)),"Lipsește data angajării. ","")&amp;IF(AND(J47="Determinată",NOT(ISNUMBER(K47))),"Contract pe durată determinată fără dată de final. ","")&amp;IF(AND(ISNUMBER(R47),ISNUMBER(I47),R47&lt;I47),"Data încetării este înaintea angajării. ","")))</f>
        <v/>
      </c>
    </row>
    <row r="48" spans="2:19" x14ac:dyDescent="0.2">
      <c r="B48" s="10"/>
      <c r="C48" s="11"/>
      <c r="D48" s="10"/>
      <c r="E48" s="12"/>
      <c r="F48" s="13"/>
      <c r="G48" s="10"/>
      <c r="H48" s="14"/>
      <c r="I48" s="15"/>
      <c r="J48" s="16"/>
      <c r="K48" s="15"/>
      <c r="L48" s="16"/>
      <c r="M48" s="17"/>
      <c r="N48" s="15"/>
      <c r="O48" s="16"/>
      <c r="P48" s="16"/>
      <c r="Q48" s="12"/>
      <c r="R48" s="15"/>
      <c r="S48" s="18" t="str">
        <f>IF(B48="","",TRIM(IF(COUNTIF($B$5:$B$304,B48)&gt;1,"Marcă dublată. ","")&amp;IF(OR(LEN(D48)&lt;&gt;13,NOT(ISNUMBER(--D48))),"CNP-ul trebuie să aibă 13 cifre. ",IF(MOD(MOD(SUMPRODUCT(--MID(D48,{1,2,3,4,5,6,7,8,9,10,11,12},1),{2,7,9,1,4,6,3,5,8,2,7,9}),11),10)+IF(MOD(SUMPRODUCT(--MID(D48,{1,2,3,4,5,6,7,8,9,10,11,12},1),{2,7,9,1,4,6,3,5,8,2,7,9}),11)=10,1,0)&lt;&gt;--RIGHT(D48,1),"Cifra de control a CNP-ului nu se potrivește. ",""))&amp;IF(OR(LEN(G48&amp;"")&lt;&gt;6,NOT(ISNUMBER(--G48))),"Codul COR are 6 cifre. ","")&amp;IF(NOT(ISNUMBER(I48)),"Lipsește data angajării. ","")&amp;IF(AND(J48="Determinată",NOT(ISNUMBER(K48))),"Contract pe durată determinată fără dată de final. ","")&amp;IF(AND(ISNUMBER(R48),ISNUMBER(I48),R48&lt;I48),"Data încetării este înaintea angajării. ","")))</f>
        <v/>
      </c>
    </row>
    <row r="49" spans="2:19" x14ac:dyDescent="0.2">
      <c r="B49" s="10"/>
      <c r="C49" s="11"/>
      <c r="D49" s="10"/>
      <c r="E49" s="12"/>
      <c r="F49" s="13"/>
      <c r="G49" s="10"/>
      <c r="H49" s="14"/>
      <c r="I49" s="15"/>
      <c r="J49" s="16"/>
      <c r="K49" s="15"/>
      <c r="L49" s="16"/>
      <c r="M49" s="17"/>
      <c r="N49" s="15"/>
      <c r="O49" s="16"/>
      <c r="P49" s="16"/>
      <c r="Q49" s="12"/>
      <c r="R49" s="15"/>
      <c r="S49" s="18" t="str">
        <f>IF(B49="","",TRIM(IF(COUNTIF($B$5:$B$304,B49)&gt;1,"Marcă dublată. ","")&amp;IF(OR(LEN(D49)&lt;&gt;13,NOT(ISNUMBER(--D49))),"CNP-ul trebuie să aibă 13 cifre. ",IF(MOD(MOD(SUMPRODUCT(--MID(D49,{1,2,3,4,5,6,7,8,9,10,11,12},1),{2,7,9,1,4,6,3,5,8,2,7,9}),11),10)+IF(MOD(SUMPRODUCT(--MID(D49,{1,2,3,4,5,6,7,8,9,10,11,12},1),{2,7,9,1,4,6,3,5,8,2,7,9}),11)=10,1,0)&lt;&gt;--RIGHT(D49,1),"Cifra de control a CNP-ului nu se potrivește. ",""))&amp;IF(OR(LEN(G49&amp;"")&lt;&gt;6,NOT(ISNUMBER(--G49))),"Codul COR are 6 cifre. ","")&amp;IF(NOT(ISNUMBER(I49)),"Lipsește data angajării. ","")&amp;IF(AND(J49="Determinată",NOT(ISNUMBER(K49))),"Contract pe durată determinată fără dată de final. ","")&amp;IF(AND(ISNUMBER(R49),ISNUMBER(I49),R49&lt;I49),"Data încetării este înaintea angajării. ","")))</f>
        <v/>
      </c>
    </row>
    <row r="50" spans="2:19" x14ac:dyDescent="0.2">
      <c r="B50" s="10"/>
      <c r="C50" s="11"/>
      <c r="D50" s="10"/>
      <c r="E50" s="12"/>
      <c r="F50" s="13"/>
      <c r="G50" s="10"/>
      <c r="H50" s="14"/>
      <c r="I50" s="15"/>
      <c r="J50" s="16"/>
      <c r="K50" s="15"/>
      <c r="L50" s="16"/>
      <c r="M50" s="17"/>
      <c r="N50" s="15"/>
      <c r="O50" s="16"/>
      <c r="P50" s="16"/>
      <c r="Q50" s="12"/>
      <c r="R50" s="15"/>
      <c r="S50" s="18" t="str">
        <f>IF(B50="","",TRIM(IF(COUNTIF($B$5:$B$304,B50)&gt;1,"Marcă dublată. ","")&amp;IF(OR(LEN(D50)&lt;&gt;13,NOT(ISNUMBER(--D50))),"CNP-ul trebuie să aibă 13 cifre. ",IF(MOD(MOD(SUMPRODUCT(--MID(D50,{1,2,3,4,5,6,7,8,9,10,11,12},1),{2,7,9,1,4,6,3,5,8,2,7,9}),11),10)+IF(MOD(SUMPRODUCT(--MID(D50,{1,2,3,4,5,6,7,8,9,10,11,12},1),{2,7,9,1,4,6,3,5,8,2,7,9}),11)=10,1,0)&lt;&gt;--RIGHT(D50,1),"Cifra de control a CNP-ului nu se potrivește. ",""))&amp;IF(OR(LEN(G50&amp;"")&lt;&gt;6,NOT(ISNUMBER(--G50))),"Codul COR are 6 cifre. ","")&amp;IF(NOT(ISNUMBER(I50)),"Lipsește data angajării. ","")&amp;IF(AND(J50="Determinată",NOT(ISNUMBER(K50))),"Contract pe durată determinată fără dată de final. ","")&amp;IF(AND(ISNUMBER(R50),ISNUMBER(I50),R50&lt;I50),"Data încetării este înaintea angajării. ","")))</f>
        <v/>
      </c>
    </row>
    <row r="51" spans="2:19" x14ac:dyDescent="0.2">
      <c r="B51" s="10"/>
      <c r="C51" s="11"/>
      <c r="D51" s="10"/>
      <c r="E51" s="12"/>
      <c r="F51" s="13"/>
      <c r="G51" s="10"/>
      <c r="H51" s="14"/>
      <c r="I51" s="15"/>
      <c r="J51" s="16"/>
      <c r="K51" s="15"/>
      <c r="L51" s="16"/>
      <c r="M51" s="17"/>
      <c r="N51" s="15"/>
      <c r="O51" s="16"/>
      <c r="P51" s="16"/>
      <c r="Q51" s="12"/>
      <c r="R51" s="15"/>
      <c r="S51" s="18" t="str">
        <f>IF(B51="","",TRIM(IF(COUNTIF($B$5:$B$304,B51)&gt;1,"Marcă dublată. ","")&amp;IF(OR(LEN(D51)&lt;&gt;13,NOT(ISNUMBER(--D51))),"CNP-ul trebuie să aibă 13 cifre. ",IF(MOD(MOD(SUMPRODUCT(--MID(D51,{1,2,3,4,5,6,7,8,9,10,11,12},1),{2,7,9,1,4,6,3,5,8,2,7,9}),11),10)+IF(MOD(SUMPRODUCT(--MID(D51,{1,2,3,4,5,6,7,8,9,10,11,12},1),{2,7,9,1,4,6,3,5,8,2,7,9}),11)=10,1,0)&lt;&gt;--RIGHT(D51,1),"Cifra de control a CNP-ului nu se potrivește. ",""))&amp;IF(OR(LEN(G51&amp;"")&lt;&gt;6,NOT(ISNUMBER(--G51))),"Codul COR are 6 cifre. ","")&amp;IF(NOT(ISNUMBER(I51)),"Lipsește data angajării. ","")&amp;IF(AND(J51="Determinată",NOT(ISNUMBER(K51))),"Contract pe durată determinată fără dată de final. ","")&amp;IF(AND(ISNUMBER(R51),ISNUMBER(I51),R51&lt;I51),"Data încetării este înaintea angajării. ","")))</f>
        <v/>
      </c>
    </row>
    <row r="52" spans="2:19" x14ac:dyDescent="0.2">
      <c r="B52" s="10"/>
      <c r="C52" s="11"/>
      <c r="D52" s="10"/>
      <c r="E52" s="12"/>
      <c r="F52" s="13"/>
      <c r="G52" s="10"/>
      <c r="H52" s="14"/>
      <c r="I52" s="15"/>
      <c r="J52" s="16"/>
      <c r="K52" s="15"/>
      <c r="L52" s="16"/>
      <c r="M52" s="17"/>
      <c r="N52" s="15"/>
      <c r="O52" s="16"/>
      <c r="P52" s="16"/>
      <c r="Q52" s="12"/>
      <c r="R52" s="15"/>
      <c r="S52" s="18" t="str">
        <f>IF(B52="","",TRIM(IF(COUNTIF($B$5:$B$304,B52)&gt;1,"Marcă dublată. ","")&amp;IF(OR(LEN(D52)&lt;&gt;13,NOT(ISNUMBER(--D52))),"CNP-ul trebuie să aibă 13 cifre. ",IF(MOD(MOD(SUMPRODUCT(--MID(D52,{1,2,3,4,5,6,7,8,9,10,11,12},1),{2,7,9,1,4,6,3,5,8,2,7,9}),11),10)+IF(MOD(SUMPRODUCT(--MID(D52,{1,2,3,4,5,6,7,8,9,10,11,12},1),{2,7,9,1,4,6,3,5,8,2,7,9}),11)=10,1,0)&lt;&gt;--RIGHT(D52,1),"Cifra de control a CNP-ului nu se potrivește. ",""))&amp;IF(OR(LEN(G52&amp;"")&lt;&gt;6,NOT(ISNUMBER(--G52))),"Codul COR are 6 cifre. ","")&amp;IF(NOT(ISNUMBER(I52)),"Lipsește data angajării. ","")&amp;IF(AND(J52="Determinată",NOT(ISNUMBER(K52))),"Contract pe durată determinată fără dată de final. ","")&amp;IF(AND(ISNUMBER(R52),ISNUMBER(I52),R52&lt;I52),"Data încetării este înaintea angajării. ","")))</f>
        <v/>
      </c>
    </row>
    <row r="53" spans="2:19" x14ac:dyDescent="0.2">
      <c r="B53" s="10"/>
      <c r="C53" s="11"/>
      <c r="D53" s="10"/>
      <c r="E53" s="12"/>
      <c r="F53" s="13"/>
      <c r="G53" s="10"/>
      <c r="H53" s="14"/>
      <c r="I53" s="15"/>
      <c r="J53" s="16"/>
      <c r="K53" s="15"/>
      <c r="L53" s="16"/>
      <c r="M53" s="17"/>
      <c r="N53" s="15"/>
      <c r="O53" s="16"/>
      <c r="P53" s="16"/>
      <c r="Q53" s="12"/>
      <c r="R53" s="15"/>
      <c r="S53" s="18" t="str">
        <f>IF(B53="","",TRIM(IF(COUNTIF($B$5:$B$304,B53)&gt;1,"Marcă dublată. ","")&amp;IF(OR(LEN(D53)&lt;&gt;13,NOT(ISNUMBER(--D53))),"CNP-ul trebuie să aibă 13 cifre. ",IF(MOD(MOD(SUMPRODUCT(--MID(D53,{1,2,3,4,5,6,7,8,9,10,11,12},1),{2,7,9,1,4,6,3,5,8,2,7,9}),11),10)+IF(MOD(SUMPRODUCT(--MID(D53,{1,2,3,4,5,6,7,8,9,10,11,12},1),{2,7,9,1,4,6,3,5,8,2,7,9}),11)=10,1,0)&lt;&gt;--RIGHT(D53,1),"Cifra de control a CNP-ului nu se potrivește. ",""))&amp;IF(OR(LEN(G53&amp;"")&lt;&gt;6,NOT(ISNUMBER(--G53))),"Codul COR are 6 cifre. ","")&amp;IF(NOT(ISNUMBER(I53)),"Lipsește data angajării. ","")&amp;IF(AND(J53="Determinată",NOT(ISNUMBER(K53))),"Contract pe durată determinată fără dată de final. ","")&amp;IF(AND(ISNUMBER(R53),ISNUMBER(I53),R53&lt;I53),"Data încetării este înaintea angajării. ","")))</f>
        <v/>
      </c>
    </row>
    <row r="54" spans="2:19" x14ac:dyDescent="0.2">
      <c r="B54" s="10"/>
      <c r="C54" s="11"/>
      <c r="D54" s="10"/>
      <c r="E54" s="12"/>
      <c r="F54" s="13"/>
      <c r="G54" s="10"/>
      <c r="H54" s="14"/>
      <c r="I54" s="15"/>
      <c r="J54" s="16"/>
      <c r="K54" s="15"/>
      <c r="L54" s="16"/>
      <c r="M54" s="17"/>
      <c r="N54" s="15"/>
      <c r="O54" s="16"/>
      <c r="P54" s="16"/>
      <c r="Q54" s="12"/>
      <c r="R54" s="15"/>
      <c r="S54" s="18" t="str">
        <f>IF(B54="","",TRIM(IF(COUNTIF($B$5:$B$304,B54)&gt;1,"Marcă dublată. ","")&amp;IF(OR(LEN(D54)&lt;&gt;13,NOT(ISNUMBER(--D54))),"CNP-ul trebuie să aibă 13 cifre. ",IF(MOD(MOD(SUMPRODUCT(--MID(D54,{1,2,3,4,5,6,7,8,9,10,11,12},1),{2,7,9,1,4,6,3,5,8,2,7,9}),11),10)+IF(MOD(SUMPRODUCT(--MID(D54,{1,2,3,4,5,6,7,8,9,10,11,12},1),{2,7,9,1,4,6,3,5,8,2,7,9}),11)=10,1,0)&lt;&gt;--RIGHT(D54,1),"Cifra de control a CNP-ului nu se potrivește. ",""))&amp;IF(OR(LEN(G54&amp;"")&lt;&gt;6,NOT(ISNUMBER(--G54))),"Codul COR are 6 cifre. ","")&amp;IF(NOT(ISNUMBER(I54)),"Lipsește data angajării. ","")&amp;IF(AND(J54="Determinată",NOT(ISNUMBER(K54))),"Contract pe durată determinată fără dată de final. ","")&amp;IF(AND(ISNUMBER(R54),ISNUMBER(I54),R54&lt;I54),"Data încetării este înaintea angajării. ","")))</f>
        <v/>
      </c>
    </row>
    <row r="55" spans="2:19" x14ac:dyDescent="0.2">
      <c r="B55" s="10"/>
      <c r="C55" s="11"/>
      <c r="D55" s="10"/>
      <c r="E55" s="12"/>
      <c r="F55" s="13"/>
      <c r="G55" s="10"/>
      <c r="H55" s="14"/>
      <c r="I55" s="15"/>
      <c r="J55" s="16"/>
      <c r="K55" s="15"/>
      <c r="L55" s="16"/>
      <c r="M55" s="17"/>
      <c r="N55" s="15"/>
      <c r="O55" s="16"/>
      <c r="P55" s="16"/>
      <c r="Q55" s="12"/>
      <c r="R55" s="15"/>
      <c r="S55" s="18" t="str">
        <f>IF(B55="","",TRIM(IF(COUNTIF($B$5:$B$304,B55)&gt;1,"Marcă dublată. ","")&amp;IF(OR(LEN(D55)&lt;&gt;13,NOT(ISNUMBER(--D55))),"CNP-ul trebuie să aibă 13 cifre. ",IF(MOD(MOD(SUMPRODUCT(--MID(D55,{1,2,3,4,5,6,7,8,9,10,11,12},1),{2,7,9,1,4,6,3,5,8,2,7,9}),11),10)+IF(MOD(SUMPRODUCT(--MID(D55,{1,2,3,4,5,6,7,8,9,10,11,12},1),{2,7,9,1,4,6,3,5,8,2,7,9}),11)=10,1,0)&lt;&gt;--RIGHT(D55,1),"Cifra de control a CNP-ului nu se potrivește. ",""))&amp;IF(OR(LEN(G55&amp;"")&lt;&gt;6,NOT(ISNUMBER(--G55))),"Codul COR are 6 cifre. ","")&amp;IF(NOT(ISNUMBER(I55)),"Lipsește data angajării. ","")&amp;IF(AND(J55="Determinată",NOT(ISNUMBER(K55))),"Contract pe durată determinată fără dată de final. ","")&amp;IF(AND(ISNUMBER(R55),ISNUMBER(I55),R55&lt;I55),"Data încetării este înaintea angajării. ","")))</f>
        <v/>
      </c>
    </row>
    <row r="56" spans="2:19" x14ac:dyDescent="0.2">
      <c r="B56" s="10"/>
      <c r="C56" s="11"/>
      <c r="D56" s="10"/>
      <c r="E56" s="12"/>
      <c r="F56" s="13"/>
      <c r="G56" s="10"/>
      <c r="H56" s="14"/>
      <c r="I56" s="15"/>
      <c r="J56" s="16"/>
      <c r="K56" s="15"/>
      <c r="L56" s="16"/>
      <c r="M56" s="17"/>
      <c r="N56" s="15"/>
      <c r="O56" s="16"/>
      <c r="P56" s="16"/>
      <c r="Q56" s="12"/>
      <c r="R56" s="15"/>
      <c r="S56" s="18" t="str">
        <f>IF(B56="","",TRIM(IF(COUNTIF($B$5:$B$304,B56)&gt;1,"Marcă dublată. ","")&amp;IF(OR(LEN(D56)&lt;&gt;13,NOT(ISNUMBER(--D56))),"CNP-ul trebuie să aibă 13 cifre. ",IF(MOD(MOD(SUMPRODUCT(--MID(D56,{1,2,3,4,5,6,7,8,9,10,11,12},1),{2,7,9,1,4,6,3,5,8,2,7,9}),11),10)+IF(MOD(SUMPRODUCT(--MID(D56,{1,2,3,4,5,6,7,8,9,10,11,12},1),{2,7,9,1,4,6,3,5,8,2,7,9}),11)=10,1,0)&lt;&gt;--RIGHT(D56,1),"Cifra de control a CNP-ului nu se potrivește. ",""))&amp;IF(OR(LEN(G56&amp;"")&lt;&gt;6,NOT(ISNUMBER(--G56))),"Codul COR are 6 cifre. ","")&amp;IF(NOT(ISNUMBER(I56)),"Lipsește data angajării. ","")&amp;IF(AND(J56="Determinată",NOT(ISNUMBER(K56))),"Contract pe durată determinată fără dată de final. ","")&amp;IF(AND(ISNUMBER(R56),ISNUMBER(I56),R56&lt;I56),"Data încetării este înaintea angajării. ","")))</f>
        <v/>
      </c>
    </row>
    <row r="57" spans="2:19" x14ac:dyDescent="0.2">
      <c r="B57" s="10"/>
      <c r="C57" s="11"/>
      <c r="D57" s="10"/>
      <c r="E57" s="12"/>
      <c r="F57" s="13"/>
      <c r="G57" s="10"/>
      <c r="H57" s="14"/>
      <c r="I57" s="15"/>
      <c r="J57" s="16"/>
      <c r="K57" s="15"/>
      <c r="L57" s="16"/>
      <c r="M57" s="17"/>
      <c r="N57" s="15"/>
      <c r="O57" s="16"/>
      <c r="P57" s="16"/>
      <c r="Q57" s="12"/>
      <c r="R57" s="15"/>
      <c r="S57" s="18" t="str">
        <f>IF(B57="","",TRIM(IF(COUNTIF($B$5:$B$304,B57)&gt;1,"Marcă dublată. ","")&amp;IF(OR(LEN(D57)&lt;&gt;13,NOT(ISNUMBER(--D57))),"CNP-ul trebuie să aibă 13 cifre. ",IF(MOD(MOD(SUMPRODUCT(--MID(D57,{1,2,3,4,5,6,7,8,9,10,11,12},1),{2,7,9,1,4,6,3,5,8,2,7,9}),11),10)+IF(MOD(SUMPRODUCT(--MID(D57,{1,2,3,4,5,6,7,8,9,10,11,12},1),{2,7,9,1,4,6,3,5,8,2,7,9}),11)=10,1,0)&lt;&gt;--RIGHT(D57,1),"Cifra de control a CNP-ului nu se potrivește. ",""))&amp;IF(OR(LEN(G57&amp;"")&lt;&gt;6,NOT(ISNUMBER(--G57))),"Codul COR are 6 cifre. ","")&amp;IF(NOT(ISNUMBER(I57)),"Lipsește data angajării. ","")&amp;IF(AND(J57="Determinată",NOT(ISNUMBER(K57))),"Contract pe durată determinată fără dată de final. ","")&amp;IF(AND(ISNUMBER(R57),ISNUMBER(I57),R57&lt;I57),"Data încetării este înaintea angajării. ","")))</f>
        <v/>
      </c>
    </row>
    <row r="58" spans="2:19" x14ac:dyDescent="0.2">
      <c r="B58" s="10"/>
      <c r="C58" s="11"/>
      <c r="D58" s="10"/>
      <c r="E58" s="12"/>
      <c r="F58" s="13"/>
      <c r="G58" s="10"/>
      <c r="H58" s="14"/>
      <c r="I58" s="15"/>
      <c r="J58" s="16"/>
      <c r="K58" s="15"/>
      <c r="L58" s="16"/>
      <c r="M58" s="17"/>
      <c r="N58" s="15"/>
      <c r="O58" s="16"/>
      <c r="P58" s="16"/>
      <c r="Q58" s="12"/>
      <c r="R58" s="15"/>
      <c r="S58" s="18" t="str">
        <f>IF(B58="","",TRIM(IF(COUNTIF($B$5:$B$304,B58)&gt;1,"Marcă dublată. ","")&amp;IF(OR(LEN(D58)&lt;&gt;13,NOT(ISNUMBER(--D58))),"CNP-ul trebuie să aibă 13 cifre. ",IF(MOD(MOD(SUMPRODUCT(--MID(D58,{1,2,3,4,5,6,7,8,9,10,11,12},1),{2,7,9,1,4,6,3,5,8,2,7,9}),11),10)+IF(MOD(SUMPRODUCT(--MID(D58,{1,2,3,4,5,6,7,8,9,10,11,12},1),{2,7,9,1,4,6,3,5,8,2,7,9}),11)=10,1,0)&lt;&gt;--RIGHT(D58,1),"Cifra de control a CNP-ului nu se potrivește. ",""))&amp;IF(OR(LEN(G58&amp;"")&lt;&gt;6,NOT(ISNUMBER(--G58))),"Codul COR are 6 cifre. ","")&amp;IF(NOT(ISNUMBER(I58)),"Lipsește data angajării. ","")&amp;IF(AND(J58="Determinată",NOT(ISNUMBER(K58))),"Contract pe durată determinată fără dată de final. ","")&amp;IF(AND(ISNUMBER(R58),ISNUMBER(I58),R58&lt;I58),"Data încetării este înaintea angajării. ","")))</f>
        <v/>
      </c>
    </row>
    <row r="59" spans="2:19" x14ac:dyDescent="0.2">
      <c r="B59" s="10"/>
      <c r="C59" s="11"/>
      <c r="D59" s="10"/>
      <c r="E59" s="12"/>
      <c r="F59" s="13"/>
      <c r="G59" s="10"/>
      <c r="H59" s="14"/>
      <c r="I59" s="15"/>
      <c r="J59" s="16"/>
      <c r="K59" s="15"/>
      <c r="L59" s="16"/>
      <c r="M59" s="17"/>
      <c r="N59" s="15"/>
      <c r="O59" s="16"/>
      <c r="P59" s="16"/>
      <c r="Q59" s="12"/>
      <c r="R59" s="15"/>
      <c r="S59" s="18" t="str">
        <f>IF(B59="","",TRIM(IF(COUNTIF($B$5:$B$304,B59)&gt;1,"Marcă dublată. ","")&amp;IF(OR(LEN(D59)&lt;&gt;13,NOT(ISNUMBER(--D59))),"CNP-ul trebuie să aibă 13 cifre. ",IF(MOD(MOD(SUMPRODUCT(--MID(D59,{1,2,3,4,5,6,7,8,9,10,11,12},1),{2,7,9,1,4,6,3,5,8,2,7,9}),11),10)+IF(MOD(SUMPRODUCT(--MID(D59,{1,2,3,4,5,6,7,8,9,10,11,12},1),{2,7,9,1,4,6,3,5,8,2,7,9}),11)=10,1,0)&lt;&gt;--RIGHT(D59,1),"Cifra de control a CNP-ului nu se potrivește. ",""))&amp;IF(OR(LEN(G59&amp;"")&lt;&gt;6,NOT(ISNUMBER(--G59))),"Codul COR are 6 cifre. ","")&amp;IF(NOT(ISNUMBER(I59)),"Lipsește data angajării. ","")&amp;IF(AND(J59="Determinată",NOT(ISNUMBER(K59))),"Contract pe durată determinată fără dată de final. ","")&amp;IF(AND(ISNUMBER(R59),ISNUMBER(I59),R59&lt;I59),"Data încetării este înaintea angajării. ","")))</f>
        <v/>
      </c>
    </row>
    <row r="60" spans="2:19" x14ac:dyDescent="0.2">
      <c r="B60" s="10"/>
      <c r="C60" s="11"/>
      <c r="D60" s="10"/>
      <c r="E60" s="12"/>
      <c r="F60" s="13"/>
      <c r="G60" s="10"/>
      <c r="H60" s="14"/>
      <c r="I60" s="15"/>
      <c r="J60" s="16"/>
      <c r="K60" s="15"/>
      <c r="L60" s="16"/>
      <c r="M60" s="17"/>
      <c r="N60" s="15"/>
      <c r="O60" s="16"/>
      <c r="P60" s="16"/>
      <c r="Q60" s="12"/>
      <c r="R60" s="15"/>
      <c r="S60" s="18" t="str">
        <f>IF(B60="","",TRIM(IF(COUNTIF($B$5:$B$304,B60)&gt;1,"Marcă dublată. ","")&amp;IF(OR(LEN(D60)&lt;&gt;13,NOT(ISNUMBER(--D60))),"CNP-ul trebuie să aibă 13 cifre. ",IF(MOD(MOD(SUMPRODUCT(--MID(D60,{1,2,3,4,5,6,7,8,9,10,11,12},1),{2,7,9,1,4,6,3,5,8,2,7,9}),11),10)+IF(MOD(SUMPRODUCT(--MID(D60,{1,2,3,4,5,6,7,8,9,10,11,12},1),{2,7,9,1,4,6,3,5,8,2,7,9}),11)=10,1,0)&lt;&gt;--RIGHT(D60,1),"Cifra de control a CNP-ului nu se potrivește. ",""))&amp;IF(OR(LEN(G60&amp;"")&lt;&gt;6,NOT(ISNUMBER(--G60))),"Codul COR are 6 cifre. ","")&amp;IF(NOT(ISNUMBER(I60)),"Lipsește data angajării. ","")&amp;IF(AND(J60="Determinată",NOT(ISNUMBER(K60))),"Contract pe durată determinată fără dată de final. ","")&amp;IF(AND(ISNUMBER(R60),ISNUMBER(I60),R60&lt;I60),"Data încetării este înaintea angajării. ","")))</f>
        <v/>
      </c>
    </row>
    <row r="61" spans="2:19" x14ac:dyDescent="0.2">
      <c r="B61" s="10"/>
      <c r="C61" s="11"/>
      <c r="D61" s="10"/>
      <c r="E61" s="12"/>
      <c r="F61" s="13"/>
      <c r="G61" s="10"/>
      <c r="H61" s="14"/>
      <c r="I61" s="15"/>
      <c r="J61" s="16"/>
      <c r="K61" s="15"/>
      <c r="L61" s="16"/>
      <c r="M61" s="17"/>
      <c r="N61" s="15"/>
      <c r="O61" s="16"/>
      <c r="P61" s="16"/>
      <c r="Q61" s="12"/>
      <c r="R61" s="15"/>
      <c r="S61" s="18" t="str">
        <f>IF(B61="","",TRIM(IF(COUNTIF($B$5:$B$304,B61)&gt;1,"Marcă dublată. ","")&amp;IF(OR(LEN(D61)&lt;&gt;13,NOT(ISNUMBER(--D61))),"CNP-ul trebuie să aibă 13 cifre. ",IF(MOD(MOD(SUMPRODUCT(--MID(D61,{1,2,3,4,5,6,7,8,9,10,11,12},1),{2,7,9,1,4,6,3,5,8,2,7,9}),11),10)+IF(MOD(SUMPRODUCT(--MID(D61,{1,2,3,4,5,6,7,8,9,10,11,12},1),{2,7,9,1,4,6,3,5,8,2,7,9}),11)=10,1,0)&lt;&gt;--RIGHT(D61,1),"Cifra de control a CNP-ului nu se potrivește. ",""))&amp;IF(OR(LEN(G61&amp;"")&lt;&gt;6,NOT(ISNUMBER(--G61))),"Codul COR are 6 cifre. ","")&amp;IF(NOT(ISNUMBER(I61)),"Lipsește data angajării. ","")&amp;IF(AND(J61="Determinată",NOT(ISNUMBER(K61))),"Contract pe durată determinată fără dată de final. ","")&amp;IF(AND(ISNUMBER(R61),ISNUMBER(I61),R61&lt;I61),"Data încetării este înaintea angajării. ","")))</f>
        <v/>
      </c>
    </row>
    <row r="62" spans="2:19" x14ac:dyDescent="0.2">
      <c r="B62" s="10"/>
      <c r="C62" s="11"/>
      <c r="D62" s="10"/>
      <c r="E62" s="12"/>
      <c r="F62" s="13"/>
      <c r="G62" s="10"/>
      <c r="H62" s="14"/>
      <c r="I62" s="15"/>
      <c r="J62" s="16"/>
      <c r="K62" s="15"/>
      <c r="L62" s="16"/>
      <c r="M62" s="17"/>
      <c r="N62" s="15"/>
      <c r="O62" s="16"/>
      <c r="P62" s="16"/>
      <c r="Q62" s="12"/>
      <c r="R62" s="15"/>
      <c r="S62" s="18" t="str">
        <f>IF(B62="","",TRIM(IF(COUNTIF($B$5:$B$304,B62)&gt;1,"Marcă dublată. ","")&amp;IF(OR(LEN(D62)&lt;&gt;13,NOT(ISNUMBER(--D62))),"CNP-ul trebuie să aibă 13 cifre. ",IF(MOD(MOD(SUMPRODUCT(--MID(D62,{1,2,3,4,5,6,7,8,9,10,11,12},1),{2,7,9,1,4,6,3,5,8,2,7,9}),11),10)+IF(MOD(SUMPRODUCT(--MID(D62,{1,2,3,4,5,6,7,8,9,10,11,12},1),{2,7,9,1,4,6,3,5,8,2,7,9}),11)=10,1,0)&lt;&gt;--RIGHT(D62,1),"Cifra de control a CNP-ului nu se potrivește. ",""))&amp;IF(OR(LEN(G62&amp;"")&lt;&gt;6,NOT(ISNUMBER(--G62))),"Codul COR are 6 cifre. ","")&amp;IF(NOT(ISNUMBER(I62)),"Lipsește data angajării. ","")&amp;IF(AND(J62="Determinată",NOT(ISNUMBER(K62))),"Contract pe durată determinată fără dată de final. ","")&amp;IF(AND(ISNUMBER(R62),ISNUMBER(I62),R62&lt;I62),"Data încetării este înaintea angajării. ","")))</f>
        <v/>
      </c>
    </row>
    <row r="63" spans="2:19" x14ac:dyDescent="0.2">
      <c r="B63" s="10"/>
      <c r="C63" s="11"/>
      <c r="D63" s="10"/>
      <c r="E63" s="12"/>
      <c r="F63" s="13"/>
      <c r="G63" s="10"/>
      <c r="H63" s="14"/>
      <c r="I63" s="15"/>
      <c r="J63" s="16"/>
      <c r="K63" s="15"/>
      <c r="L63" s="16"/>
      <c r="M63" s="17"/>
      <c r="N63" s="15"/>
      <c r="O63" s="16"/>
      <c r="P63" s="16"/>
      <c r="Q63" s="12"/>
      <c r="R63" s="15"/>
      <c r="S63" s="18" t="str">
        <f>IF(B63="","",TRIM(IF(COUNTIF($B$5:$B$304,B63)&gt;1,"Marcă dublată. ","")&amp;IF(OR(LEN(D63)&lt;&gt;13,NOT(ISNUMBER(--D63))),"CNP-ul trebuie să aibă 13 cifre. ",IF(MOD(MOD(SUMPRODUCT(--MID(D63,{1,2,3,4,5,6,7,8,9,10,11,12},1),{2,7,9,1,4,6,3,5,8,2,7,9}),11),10)+IF(MOD(SUMPRODUCT(--MID(D63,{1,2,3,4,5,6,7,8,9,10,11,12},1),{2,7,9,1,4,6,3,5,8,2,7,9}),11)=10,1,0)&lt;&gt;--RIGHT(D63,1),"Cifra de control a CNP-ului nu se potrivește. ",""))&amp;IF(OR(LEN(G63&amp;"")&lt;&gt;6,NOT(ISNUMBER(--G63))),"Codul COR are 6 cifre. ","")&amp;IF(NOT(ISNUMBER(I63)),"Lipsește data angajării. ","")&amp;IF(AND(J63="Determinată",NOT(ISNUMBER(K63))),"Contract pe durată determinată fără dată de final. ","")&amp;IF(AND(ISNUMBER(R63),ISNUMBER(I63),R63&lt;I63),"Data încetării este înaintea angajării. ","")))</f>
        <v/>
      </c>
    </row>
    <row r="64" spans="2:19" x14ac:dyDescent="0.2">
      <c r="B64" s="10"/>
      <c r="C64" s="11"/>
      <c r="D64" s="10"/>
      <c r="E64" s="12"/>
      <c r="F64" s="13"/>
      <c r="G64" s="10"/>
      <c r="H64" s="14"/>
      <c r="I64" s="15"/>
      <c r="J64" s="16"/>
      <c r="K64" s="15"/>
      <c r="L64" s="16"/>
      <c r="M64" s="17"/>
      <c r="N64" s="15"/>
      <c r="O64" s="16"/>
      <c r="P64" s="16"/>
      <c r="Q64" s="12"/>
      <c r="R64" s="15"/>
      <c r="S64" s="18" t="str">
        <f>IF(B64="","",TRIM(IF(COUNTIF($B$5:$B$304,B64)&gt;1,"Marcă dublată. ","")&amp;IF(OR(LEN(D64)&lt;&gt;13,NOT(ISNUMBER(--D64))),"CNP-ul trebuie să aibă 13 cifre. ",IF(MOD(MOD(SUMPRODUCT(--MID(D64,{1,2,3,4,5,6,7,8,9,10,11,12},1),{2,7,9,1,4,6,3,5,8,2,7,9}),11),10)+IF(MOD(SUMPRODUCT(--MID(D64,{1,2,3,4,5,6,7,8,9,10,11,12},1),{2,7,9,1,4,6,3,5,8,2,7,9}),11)=10,1,0)&lt;&gt;--RIGHT(D64,1),"Cifra de control a CNP-ului nu se potrivește. ",""))&amp;IF(OR(LEN(G64&amp;"")&lt;&gt;6,NOT(ISNUMBER(--G64))),"Codul COR are 6 cifre. ","")&amp;IF(NOT(ISNUMBER(I64)),"Lipsește data angajării. ","")&amp;IF(AND(J64="Determinată",NOT(ISNUMBER(K64))),"Contract pe durată determinată fără dată de final. ","")&amp;IF(AND(ISNUMBER(R64),ISNUMBER(I64),R64&lt;I64),"Data încetării este înaintea angajării. ","")))</f>
        <v/>
      </c>
    </row>
    <row r="65" spans="2:19" x14ac:dyDescent="0.2">
      <c r="B65" s="10"/>
      <c r="C65" s="11"/>
      <c r="D65" s="10"/>
      <c r="E65" s="12"/>
      <c r="F65" s="13"/>
      <c r="G65" s="10"/>
      <c r="H65" s="14"/>
      <c r="I65" s="15"/>
      <c r="J65" s="16"/>
      <c r="K65" s="15"/>
      <c r="L65" s="16"/>
      <c r="M65" s="17"/>
      <c r="N65" s="15"/>
      <c r="O65" s="16"/>
      <c r="P65" s="16"/>
      <c r="Q65" s="12"/>
      <c r="R65" s="15"/>
      <c r="S65" s="18" t="str">
        <f>IF(B65="","",TRIM(IF(COUNTIF($B$5:$B$304,B65)&gt;1,"Marcă dublată. ","")&amp;IF(OR(LEN(D65)&lt;&gt;13,NOT(ISNUMBER(--D65))),"CNP-ul trebuie să aibă 13 cifre. ",IF(MOD(MOD(SUMPRODUCT(--MID(D65,{1,2,3,4,5,6,7,8,9,10,11,12},1),{2,7,9,1,4,6,3,5,8,2,7,9}),11),10)+IF(MOD(SUMPRODUCT(--MID(D65,{1,2,3,4,5,6,7,8,9,10,11,12},1),{2,7,9,1,4,6,3,5,8,2,7,9}),11)=10,1,0)&lt;&gt;--RIGHT(D65,1),"Cifra de control a CNP-ului nu se potrivește. ",""))&amp;IF(OR(LEN(G65&amp;"")&lt;&gt;6,NOT(ISNUMBER(--G65))),"Codul COR are 6 cifre. ","")&amp;IF(NOT(ISNUMBER(I65)),"Lipsește data angajării. ","")&amp;IF(AND(J65="Determinată",NOT(ISNUMBER(K65))),"Contract pe durată determinată fără dată de final. ","")&amp;IF(AND(ISNUMBER(R65),ISNUMBER(I65),R65&lt;I65),"Data încetării este înaintea angajării. ","")))</f>
        <v/>
      </c>
    </row>
    <row r="66" spans="2:19" x14ac:dyDescent="0.2">
      <c r="B66" s="10"/>
      <c r="C66" s="11"/>
      <c r="D66" s="10"/>
      <c r="E66" s="12"/>
      <c r="F66" s="13"/>
      <c r="G66" s="10"/>
      <c r="H66" s="14"/>
      <c r="I66" s="15"/>
      <c r="J66" s="16"/>
      <c r="K66" s="15"/>
      <c r="L66" s="16"/>
      <c r="M66" s="17"/>
      <c r="N66" s="15"/>
      <c r="O66" s="16"/>
      <c r="P66" s="16"/>
      <c r="Q66" s="12"/>
      <c r="R66" s="15"/>
      <c r="S66" s="18" t="str">
        <f>IF(B66="","",TRIM(IF(COUNTIF($B$5:$B$304,B66)&gt;1,"Marcă dublată. ","")&amp;IF(OR(LEN(D66)&lt;&gt;13,NOT(ISNUMBER(--D66))),"CNP-ul trebuie să aibă 13 cifre. ",IF(MOD(MOD(SUMPRODUCT(--MID(D66,{1,2,3,4,5,6,7,8,9,10,11,12},1),{2,7,9,1,4,6,3,5,8,2,7,9}),11),10)+IF(MOD(SUMPRODUCT(--MID(D66,{1,2,3,4,5,6,7,8,9,10,11,12},1),{2,7,9,1,4,6,3,5,8,2,7,9}),11)=10,1,0)&lt;&gt;--RIGHT(D66,1),"Cifra de control a CNP-ului nu se potrivește. ",""))&amp;IF(OR(LEN(G66&amp;"")&lt;&gt;6,NOT(ISNUMBER(--G66))),"Codul COR are 6 cifre. ","")&amp;IF(NOT(ISNUMBER(I66)),"Lipsește data angajării. ","")&amp;IF(AND(J66="Determinată",NOT(ISNUMBER(K66))),"Contract pe durată determinată fără dată de final. ","")&amp;IF(AND(ISNUMBER(R66),ISNUMBER(I66),R66&lt;I66),"Data încetării este înaintea angajării. ","")))</f>
        <v/>
      </c>
    </row>
    <row r="67" spans="2:19" x14ac:dyDescent="0.2">
      <c r="B67" s="10"/>
      <c r="C67" s="11"/>
      <c r="D67" s="10"/>
      <c r="E67" s="12"/>
      <c r="F67" s="13"/>
      <c r="G67" s="10"/>
      <c r="H67" s="14"/>
      <c r="I67" s="15"/>
      <c r="J67" s="16"/>
      <c r="K67" s="15"/>
      <c r="L67" s="16"/>
      <c r="M67" s="17"/>
      <c r="N67" s="15"/>
      <c r="O67" s="16"/>
      <c r="P67" s="16"/>
      <c r="Q67" s="12"/>
      <c r="R67" s="15"/>
      <c r="S67" s="18" t="str">
        <f>IF(B67="","",TRIM(IF(COUNTIF($B$5:$B$304,B67)&gt;1,"Marcă dublată. ","")&amp;IF(OR(LEN(D67)&lt;&gt;13,NOT(ISNUMBER(--D67))),"CNP-ul trebuie să aibă 13 cifre. ",IF(MOD(MOD(SUMPRODUCT(--MID(D67,{1,2,3,4,5,6,7,8,9,10,11,12},1),{2,7,9,1,4,6,3,5,8,2,7,9}),11),10)+IF(MOD(SUMPRODUCT(--MID(D67,{1,2,3,4,5,6,7,8,9,10,11,12},1),{2,7,9,1,4,6,3,5,8,2,7,9}),11)=10,1,0)&lt;&gt;--RIGHT(D67,1),"Cifra de control a CNP-ului nu se potrivește. ",""))&amp;IF(OR(LEN(G67&amp;"")&lt;&gt;6,NOT(ISNUMBER(--G67))),"Codul COR are 6 cifre. ","")&amp;IF(NOT(ISNUMBER(I67)),"Lipsește data angajării. ","")&amp;IF(AND(J67="Determinată",NOT(ISNUMBER(K67))),"Contract pe durată determinată fără dată de final. ","")&amp;IF(AND(ISNUMBER(R67),ISNUMBER(I67),R67&lt;I67),"Data încetării este înaintea angajării. ","")))</f>
        <v/>
      </c>
    </row>
    <row r="68" spans="2:19" x14ac:dyDescent="0.2">
      <c r="B68" s="10"/>
      <c r="C68" s="11"/>
      <c r="D68" s="10"/>
      <c r="E68" s="12"/>
      <c r="F68" s="13"/>
      <c r="G68" s="10"/>
      <c r="H68" s="14"/>
      <c r="I68" s="15"/>
      <c r="J68" s="16"/>
      <c r="K68" s="15"/>
      <c r="L68" s="16"/>
      <c r="M68" s="17"/>
      <c r="N68" s="15"/>
      <c r="O68" s="16"/>
      <c r="P68" s="16"/>
      <c r="Q68" s="12"/>
      <c r="R68" s="15"/>
      <c r="S68" s="18" t="str">
        <f>IF(B68="","",TRIM(IF(COUNTIF($B$5:$B$304,B68)&gt;1,"Marcă dublată. ","")&amp;IF(OR(LEN(D68)&lt;&gt;13,NOT(ISNUMBER(--D68))),"CNP-ul trebuie să aibă 13 cifre. ",IF(MOD(MOD(SUMPRODUCT(--MID(D68,{1,2,3,4,5,6,7,8,9,10,11,12},1),{2,7,9,1,4,6,3,5,8,2,7,9}),11),10)+IF(MOD(SUMPRODUCT(--MID(D68,{1,2,3,4,5,6,7,8,9,10,11,12},1),{2,7,9,1,4,6,3,5,8,2,7,9}),11)=10,1,0)&lt;&gt;--RIGHT(D68,1),"Cifra de control a CNP-ului nu se potrivește. ",""))&amp;IF(OR(LEN(G68&amp;"")&lt;&gt;6,NOT(ISNUMBER(--G68))),"Codul COR are 6 cifre. ","")&amp;IF(NOT(ISNUMBER(I68)),"Lipsește data angajării. ","")&amp;IF(AND(J68="Determinată",NOT(ISNUMBER(K68))),"Contract pe durată determinată fără dată de final. ","")&amp;IF(AND(ISNUMBER(R68),ISNUMBER(I68),R68&lt;I68),"Data încetării este înaintea angajării. ","")))</f>
        <v/>
      </c>
    </row>
    <row r="69" spans="2:19" x14ac:dyDescent="0.2">
      <c r="B69" s="10"/>
      <c r="C69" s="11"/>
      <c r="D69" s="10"/>
      <c r="E69" s="12"/>
      <c r="F69" s="13"/>
      <c r="G69" s="10"/>
      <c r="H69" s="14"/>
      <c r="I69" s="15"/>
      <c r="J69" s="16"/>
      <c r="K69" s="15"/>
      <c r="L69" s="16"/>
      <c r="M69" s="17"/>
      <c r="N69" s="15"/>
      <c r="O69" s="16"/>
      <c r="P69" s="16"/>
      <c r="Q69" s="12"/>
      <c r="R69" s="15"/>
      <c r="S69" s="18" t="str">
        <f>IF(B69="","",TRIM(IF(COUNTIF($B$5:$B$304,B69)&gt;1,"Marcă dublată. ","")&amp;IF(OR(LEN(D69)&lt;&gt;13,NOT(ISNUMBER(--D69))),"CNP-ul trebuie să aibă 13 cifre. ",IF(MOD(MOD(SUMPRODUCT(--MID(D69,{1,2,3,4,5,6,7,8,9,10,11,12},1),{2,7,9,1,4,6,3,5,8,2,7,9}),11),10)+IF(MOD(SUMPRODUCT(--MID(D69,{1,2,3,4,5,6,7,8,9,10,11,12},1),{2,7,9,1,4,6,3,5,8,2,7,9}),11)=10,1,0)&lt;&gt;--RIGHT(D69,1),"Cifra de control a CNP-ului nu se potrivește. ",""))&amp;IF(OR(LEN(G69&amp;"")&lt;&gt;6,NOT(ISNUMBER(--G69))),"Codul COR are 6 cifre. ","")&amp;IF(NOT(ISNUMBER(I69)),"Lipsește data angajării. ","")&amp;IF(AND(J69="Determinată",NOT(ISNUMBER(K69))),"Contract pe durată determinată fără dată de final. ","")&amp;IF(AND(ISNUMBER(R69),ISNUMBER(I69),R69&lt;I69),"Data încetării este înaintea angajării. ","")))</f>
        <v/>
      </c>
    </row>
    <row r="70" spans="2:19" x14ac:dyDescent="0.2">
      <c r="B70" s="10"/>
      <c r="C70" s="11"/>
      <c r="D70" s="10"/>
      <c r="E70" s="12"/>
      <c r="F70" s="13"/>
      <c r="G70" s="10"/>
      <c r="H70" s="14"/>
      <c r="I70" s="15"/>
      <c r="J70" s="16"/>
      <c r="K70" s="15"/>
      <c r="L70" s="16"/>
      <c r="M70" s="17"/>
      <c r="N70" s="15"/>
      <c r="O70" s="16"/>
      <c r="P70" s="16"/>
      <c r="Q70" s="12"/>
      <c r="R70" s="15"/>
      <c r="S70" s="18" t="str">
        <f>IF(B70="","",TRIM(IF(COUNTIF($B$5:$B$304,B70)&gt;1,"Marcă dublată. ","")&amp;IF(OR(LEN(D70)&lt;&gt;13,NOT(ISNUMBER(--D70))),"CNP-ul trebuie să aibă 13 cifre. ",IF(MOD(MOD(SUMPRODUCT(--MID(D70,{1,2,3,4,5,6,7,8,9,10,11,12},1),{2,7,9,1,4,6,3,5,8,2,7,9}),11),10)+IF(MOD(SUMPRODUCT(--MID(D70,{1,2,3,4,5,6,7,8,9,10,11,12},1),{2,7,9,1,4,6,3,5,8,2,7,9}),11)=10,1,0)&lt;&gt;--RIGHT(D70,1),"Cifra de control a CNP-ului nu se potrivește. ",""))&amp;IF(OR(LEN(G70&amp;"")&lt;&gt;6,NOT(ISNUMBER(--G70))),"Codul COR are 6 cifre. ","")&amp;IF(NOT(ISNUMBER(I70)),"Lipsește data angajării. ","")&amp;IF(AND(J70="Determinată",NOT(ISNUMBER(K70))),"Contract pe durată determinată fără dată de final. ","")&amp;IF(AND(ISNUMBER(R70),ISNUMBER(I70),R70&lt;I70),"Data încetării este înaintea angajării. ","")))</f>
        <v/>
      </c>
    </row>
    <row r="71" spans="2:19" x14ac:dyDescent="0.2">
      <c r="B71" s="10"/>
      <c r="C71" s="11"/>
      <c r="D71" s="10"/>
      <c r="E71" s="12"/>
      <c r="F71" s="13"/>
      <c r="G71" s="10"/>
      <c r="H71" s="14"/>
      <c r="I71" s="15"/>
      <c r="J71" s="16"/>
      <c r="K71" s="15"/>
      <c r="L71" s="16"/>
      <c r="M71" s="17"/>
      <c r="N71" s="15"/>
      <c r="O71" s="16"/>
      <c r="P71" s="16"/>
      <c r="Q71" s="12"/>
      <c r="R71" s="15"/>
      <c r="S71" s="18" t="str">
        <f>IF(B71="","",TRIM(IF(COUNTIF($B$5:$B$304,B71)&gt;1,"Marcă dublată. ","")&amp;IF(OR(LEN(D71)&lt;&gt;13,NOT(ISNUMBER(--D71))),"CNP-ul trebuie să aibă 13 cifre. ",IF(MOD(MOD(SUMPRODUCT(--MID(D71,{1,2,3,4,5,6,7,8,9,10,11,12},1),{2,7,9,1,4,6,3,5,8,2,7,9}),11),10)+IF(MOD(SUMPRODUCT(--MID(D71,{1,2,3,4,5,6,7,8,9,10,11,12},1),{2,7,9,1,4,6,3,5,8,2,7,9}),11)=10,1,0)&lt;&gt;--RIGHT(D71,1),"Cifra de control a CNP-ului nu se potrivește. ",""))&amp;IF(OR(LEN(G71&amp;"")&lt;&gt;6,NOT(ISNUMBER(--G71))),"Codul COR are 6 cifre. ","")&amp;IF(NOT(ISNUMBER(I71)),"Lipsește data angajării. ","")&amp;IF(AND(J71="Determinată",NOT(ISNUMBER(K71))),"Contract pe durată determinată fără dată de final. ","")&amp;IF(AND(ISNUMBER(R71),ISNUMBER(I71),R71&lt;I71),"Data încetării este înaintea angajării. ","")))</f>
        <v/>
      </c>
    </row>
    <row r="72" spans="2:19" x14ac:dyDescent="0.2">
      <c r="B72" s="10"/>
      <c r="C72" s="11"/>
      <c r="D72" s="10"/>
      <c r="E72" s="12"/>
      <c r="F72" s="13"/>
      <c r="G72" s="10"/>
      <c r="H72" s="14"/>
      <c r="I72" s="15"/>
      <c r="J72" s="16"/>
      <c r="K72" s="15"/>
      <c r="L72" s="16"/>
      <c r="M72" s="17"/>
      <c r="N72" s="15"/>
      <c r="O72" s="16"/>
      <c r="P72" s="16"/>
      <c r="Q72" s="12"/>
      <c r="R72" s="15"/>
      <c r="S72" s="18" t="str">
        <f>IF(B72="","",TRIM(IF(COUNTIF($B$5:$B$304,B72)&gt;1,"Marcă dublată. ","")&amp;IF(OR(LEN(D72)&lt;&gt;13,NOT(ISNUMBER(--D72))),"CNP-ul trebuie să aibă 13 cifre. ",IF(MOD(MOD(SUMPRODUCT(--MID(D72,{1,2,3,4,5,6,7,8,9,10,11,12},1),{2,7,9,1,4,6,3,5,8,2,7,9}),11),10)+IF(MOD(SUMPRODUCT(--MID(D72,{1,2,3,4,5,6,7,8,9,10,11,12},1),{2,7,9,1,4,6,3,5,8,2,7,9}),11)=10,1,0)&lt;&gt;--RIGHT(D72,1),"Cifra de control a CNP-ului nu se potrivește. ",""))&amp;IF(OR(LEN(G72&amp;"")&lt;&gt;6,NOT(ISNUMBER(--G72))),"Codul COR are 6 cifre. ","")&amp;IF(NOT(ISNUMBER(I72)),"Lipsește data angajării. ","")&amp;IF(AND(J72="Determinată",NOT(ISNUMBER(K72))),"Contract pe durată determinată fără dată de final. ","")&amp;IF(AND(ISNUMBER(R72),ISNUMBER(I72),R72&lt;I72),"Data încetării este înaintea angajării. ","")))</f>
        <v/>
      </c>
    </row>
    <row r="73" spans="2:19" x14ac:dyDescent="0.2">
      <c r="B73" s="10"/>
      <c r="C73" s="11"/>
      <c r="D73" s="10"/>
      <c r="E73" s="12"/>
      <c r="F73" s="13"/>
      <c r="G73" s="10"/>
      <c r="H73" s="14"/>
      <c r="I73" s="15"/>
      <c r="J73" s="16"/>
      <c r="K73" s="15"/>
      <c r="L73" s="16"/>
      <c r="M73" s="17"/>
      <c r="N73" s="15"/>
      <c r="O73" s="16"/>
      <c r="P73" s="16"/>
      <c r="Q73" s="12"/>
      <c r="R73" s="15"/>
      <c r="S73" s="18" t="str">
        <f>IF(B73="","",TRIM(IF(COUNTIF($B$5:$B$304,B73)&gt;1,"Marcă dublată. ","")&amp;IF(OR(LEN(D73)&lt;&gt;13,NOT(ISNUMBER(--D73))),"CNP-ul trebuie să aibă 13 cifre. ",IF(MOD(MOD(SUMPRODUCT(--MID(D73,{1,2,3,4,5,6,7,8,9,10,11,12},1),{2,7,9,1,4,6,3,5,8,2,7,9}),11),10)+IF(MOD(SUMPRODUCT(--MID(D73,{1,2,3,4,5,6,7,8,9,10,11,12},1),{2,7,9,1,4,6,3,5,8,2,7,9}),11)=10,1,0)&lt;&gt;--RIGHT(D73,1),"Cifra de control a CNP-ului nu se potrivește. ",""))&amp;IF(OR(LEN(G73&amp;"")&lt;&gt;6,NOT(ISNUMBER(--G73))),"Codul COR are 6 cifre. ","")&amp;IF(NOT(ISNUMBER(I73)),"Lipsește data angajării. ","")&amp;IF(AND(J73="Determinată",NOT(ISNUMBER(K73))),"Contract pe durată determinată fără dată de final. ","")&amp;IF(AND(ISNUMBER(R73),ISNUMBER(I73),R73&lt;I73),"Data încetării este înaintea angajării. ","")))</f>
        <v/>
      </c>
    </row>
    <row r="74" spans="2:19" x14ac:dyDescent="0.2">
      <c r="B74" s="10"/>
      <c r="C74" s="11"/>
      <c r="D74" s="10"/>
      <c r="E74" s="12"/>
      <c r="F74" s="13"/>
      <c r="G74" s="10"/>
      <c r="H74" s="14"/>
      <c r="I74" s="15"/>
      <c r="J74" s="16"/>
      <c r="K74" s="15"/>
      <c r="L74" s="16"/>
      <c r="M74" s="17"/>
      <c r="N74" s="15"/>
      <c r="O74" s="16"/>
      <c r="P74" s="16"/>
      <c r="Q74" s="12"/>
      <c r="R74" s="15"/>
      <c r="S74" s="18" t="str">
        <f>IF(B74="","",TRIM(IF(COUNTIF($B$5:$B$304,B74)&gt;1,"Marcă dublată. ","")&amp;IF(OR(LEN(D74)&lt;&gt;13,NOT(ISNUMBER(--D74))),"CNP-ul trebuie să aibă 13 cifre. ",IF(MOD(MOD(SUMPRODUCT(--MID(D74,{1,2,3,4,5,6,7,8,9,10,11,12},1),{2,7,9,1,4,6,3,5,8,2,7,9}),11),10)+IF(MOD(SUMPRODUCT(--MID(D74,{1,2,3,4,5,6,7,8,9,10,11,12},1),{2,7,9,1,4,6,3,5,8,2,7,9}),11)=10,1,0)&lt;&gt;--RIGHT(D74,1),"Cifra de control a CNP-ului nu se potrivește. ",""))&amp;IF(OR(LEN(G74&amp;"")&lt;&gt;6,NOT(ISNUMBER(--G74))),"Codul COR are 6 cifre. ","")&amp;IF(NOT(ISNUMBER(I74)),"Lipsește data angajării. ","")&amp;IF(AND(J74="Determinată",NOT(ISNUMBER(K74))),"Contract pe durată determinată fără dată de final. ","")&amp;IF(AND(ISNUMBER(R74),ISNUMBER(I74),R74&lt;I74),"Data încetării este înaintea angajării. ","")))</f>
        <v/>
      </c>
    </row>
    <row r="75" spans="2:19" x14ac:dyDescent="0.2">
      <c r="B75" s="10"/>
      <c r="C75" s="11"/>
      <c r="D75" s="10"/>
      <c r="E75" s="12"/>
      <c r="F75" s="13"/>
      <c r="G75" s="10"/>
      <c r="H75" s="14"/>
      <c r="I75" s="15"/>
      <c r="J75" s="16"/>
      <c r="K75" s="15"/>
      <c r="L75" s="16"/>
      <c r="M75" s="17"/>
      <c r="N75" s="15"/>
      <c r="O75" s="16"/>
      <c r="P75" s="16"/>
      <c r="Q75" s="12"/>
      <c r="R75" s="15"/>
      <c r="S75" s="18" t="str">
        <f>IF(B75="","",TRIM(IF(COUNTIF($B$5:$B$304,B75)&gt;1,"Marcă dublată. ","")&amp;IF(OR(LEN(D75)&lt;&gt;13,NOT(ISNUMBER(--D75))),"CNP-ul trebuie să aibă 13 cifre. ",IF(MOD(MOD(SUMPRODUCT(--MID(D75,{1,2,3,4,5,6,7,8,9,10,11,12},1),{2,7,9,1,4,6,3,5,8,2,7,9}),11),10)+IF(MOD(SUMPRODUCT(--MID(D75,{1,2,3,4,5,6,7,8,9,10,11,12},1),{2,7,9,1,4,6,3,5,8,2,7,9}),11)=10,1,0)&lt;&gt;--RIGHT(D75,1),"Cifra de control a CNP-ului nu se potrivește. ",""))&amp;IF(OR(LEN(G75&amp;"")&lt;&gt;6,NOT(ISNUMBER(--G75))),"Codul COR are 6 cifre. ","")&amp;IF(NOT(ISNUMBER(I75)),"Lipsește data angajării. ","")&amp;IF(AND(J75="Determinată",NOT(ISNUMBER(K75))),"Contract pe durată determinată fără dată de final. ","")&amp;IF(AND(ISNUMBER(R75),ISNUMBER(I75),R75&lt;I75),"Data încetării este înaintea angajării. ","")))</f>
        <v/>
      </c>
    </row>
    <row r="76" spans="2:19" x14ac:dyDescent="0.2">
      <c r="B76" s="10"/>
      <c r="C76" s="11"/>
      <c r="D76" s="10"/>
      <c r="E76" s="12"/>
      <c r="F76" s="13"/>
      <c r="G76" s="10"/>
      <c r="H76" s="14"/>
      <c r="I76" s="15"/>
      <c r="J76" s="16"/>
      <c r="K76" s="15"/>
      <c r="L76" s="16"/>
      <c r="M76" s="17"/>
      <c r="N76" s="15"/>
      <c r="O76" s="16"/>
      <c r="P76" s="16"/>
      <c r="Q76" s="12"/>
      <c r="R76" s="15"/>
      <c r="S76" s="18" t="str">
        <f>IF(B76="","",TRIM(IF(COUNTIF($B$5:$B$304,B76)&gt;1,"Marcă dublată. ","")&amp;IF(OR(LEN(D76)&lt;&gt;13,NOT(ISNUMBER(--D76))),"CNP-ul trebuie să aibă 13 cifre. ",IF(MOD(MOD(SUMPRODUCT(--MID(D76,{1,2,3,4,5,6,7,8,9,10,11,12},1),{2,7,9,1,4,6,3,5,8,2,7,9}),11),10)+IF(MOD(SUMPRODUCT(--MID(D76,{1,2,3,4,5,6,7,8,9,10,11,12},1),{2,7,9,1,4,6,3,5,8,2,7,9}),11)=10,1,0)&lt;&gt;--RIGHT(D76,1),"Cifra de control a CNP-ului nu se potrivește. ",""))&amp;IF(OR(LEN(G76&amp;"")&lt;&gt;6,NOT(ISNUMBER(--G76))),"Codul COR are 6 cifre. ","")&amp;IF(NOT(ISNUMBER(I76)),"Lipsește data angajării. ","")&amp;IF(AND(J76="Determinată",NOT(ISNUMBER(K76))),"Contract pe durată determinată fără dată de final. ","")&amp;IF(AND(ISNUMBER(R76),ISNUMBER(I76),R76&lt;I76),"Data încetării este înaintea angajării. ","")))</f>
        <v/>
      </c>
    </row>
    <row r="77" spans="2:19" x14ac:dyDescent="0.2">
      <c r="B77" s="10"/>
      <c r="C77" s="11"/>
      <c r="D77" s="10"/>
      <c r="E77" s="12"/>
      <c r="F77" s="13"/>
      <c r="G77" s="10"/>
      <c r="H77" s="14"/>
      <c r="I77" s="15"/>
      <c r="J77" s="16"/>
      <c r="K77" s="15"/>
      <c r="L77" s="16"/>
      <c r="M77" s="17"/>
      <c r="N77" s="15"/>
      <c r="O77" s="16"/>
      <c r="P77" s="16"/>
      <c r="Q77" s="12"/>
      <c r="R77" s="15"/>
      <c r="S77" s="18" t="str">
        <f>IF(B77="","",TRIM(IF(COUNTIF($B$5:$B$304,B77)&gt;1,"Marcă dublată. ","")&amp;IF(OR(LEN(D77)&lt;&gt;13,NOT(ISNUMBER(--D77))),"CNP-ul trebuie să aibă 13 cifre. ",IF(MOD(MOD(SUMPRODUCT(--MID(D77,{1,2,3,4,5,6,7,8,9,10,11,12},1),{2,7,9,1,4,6,3,5,8,2,7,9}),11),10)+IF(MOD(SUMPRODUCT(--MID(D77,{1,2,3,4,5,6,7,8,9,10,11,12},1),{2,7,9,1,4,6,3,5,8,2,7,9}),11)=10,1,0)&lt;&gt;--RIGHT(D77,1),"Cifra de control a CNP-ului nu se potrivește. ",""))&amp;IF(OR(LEN(G77&amp;"")&lt;&gt;6,NOT(ISNUMBER(--G77))),"Codul COR are 6 cifre. ","")&amp;IF(NOT(ISNUMBER(I77)),"Lipsește data angajării. ","")&amp;IF(AND(J77="Determinată",NOT(ISNUMBER(K77))),"Contract pe durată determinată fără dată de final. ","")&amp;IF(AND(ISNUMBER(R77),ISNUMBER(I77),R77&lt;I77),"Data încetării este înaintea angajării. ","")))</f>
        <v/>
      </c>
    </row>
    <row r="78" spans="2:19" x14ac:dyDescent="0.2">
      <c r="B78" s="10"/>
      <c r="C78" s="11"/>
      <c r="D78" s="10"/>
      <c r="E78" s="12"/>
      <c r="F78" s="13"/>
      <c r="G78" s="10"/>
      <c r="H78" s="14"/>
      <c r="I78" s="15"/>
      <c r="J78" s="16"/>
      <c r="K78" s="15"/>
      <c r="L78" s="16"/>
      <c r="M78" s="17"/>
      <c r="N78" s="15"/>
      <c r="O78" s="16"/>
      <c r="P78" s="16"/>
      <c r="Q78" s="12"/>
      <c r="R78" s="15"/>
      <c r="S78" s="18" t="str">
        <f>IF(B78="","",TRIM(IF(COUNTIF($B$5:$B$304,B78)&gt;1,"Marcă dublată. ","")&amp;IF(OR(LEN(D78)&lt;&gt;13,NOT(ISNUMBER(--D78))),"CNP-ul trebuie să aibă 13 cifre. ",IF(MOD(MOD(SUMPRODUCT(--MID(D78,{1,2,3,4,5,6,7,8,9,10,11,12},1),{2,7,9,1,4,6,3,5,8,2,7,9}),11),10)+IF(MOD(SUMPRODUCT(--MID(D78,{1,2,3,4,5,6,7,8,9,10,11,12},1),{2,7,9,1,4,6,3,5,8,2,7,9}),11)=10,1,0)&lt;&gt;--RIGHT(D78,1),"Cifra de control a CNP-ului nu se potrivește. ",""))&amp;IF(OR(LEN(G78&amp;"")&lt;&gt;6,NOT(ISNUMBER(--G78))),"Codul COR are 6 cifre. ","")&amp;IF(NOT(ISNUMBER(I78)),"Lipsește data angajării. ","")&amp;IF(AND(J78="Determinată",NOT(ISNUMBER(K78))),"Contract pe durată determinată fără dată de final. ","")&amp;IF(AND(ISNUMBER(R78),ISNUMBER(I78),R78&lt;I78),"Data încetării este înaintea angajării. ","")))</f>
        <v/>
      </c>
    </row>
    <row r="79" spans="2:19" x14ac:dyDescent="0.2">
      <c r="B79" s="10"/>
      <c r="C79" s="11"/>
      <c r="D79" s="10"/>
      <c r="E79" s="12"/>
      <c r="F79" s="13"/>
      <c r="G79" s="10"/>
      <c r="H79" s="14"/>
      <c r="I79" s="15"/>
      <c r="J79" s="16"/>
      <c r="K79" s="15"/>
      <c r="L79" s="16"/>
      <c r="M79" s="17"/>
      <c r="N79" s="15"/>
      <c r="O79" s="16"/>
      <c r="P79" s="16"/>
      <c r="Q79" s="12"/>
      <c r="R79" s="15"/>
      <c r="S79" s="18" t="str">
        <f>IF(B79="","",TRIM(IF(COUNTIF($B$5:$B$304,B79)&gt;1,"Marcă dublată. ","")&amp;IF(OR(LEN(D79)&lt;&gt;13,NOT(ISNUMBER(--D79))),"CNP-ul trebuie să aibă 13 cifre. ",IF(MOD(MOD(SUMPRODUCT(--MID(D79,{1,2,3,4,5,6,7,8,9,10,11,12},1),{2,7,9,1,4,6,3,5,8,2,7,9}),11),10)+IF(MOD(SUMPRODUCT(--MID(D79,{1,2,3,4,5,6,7,8,9,10,11,12},1),{2,7,9,1,4,6,3,5,8,2,7,9}),11)=10,1,0)&lt;&gt;--RIGHT(D79,1),"Cifra de control a CNP-ului nu se potrivește. ",""))&amp;IF(OR(LEN(G79&amp;"")&lt;&gt;6,NOT(ISNUMBER(--G79))),"Codul COR are 6 cifre. ","")&amp;IF(NOT(ISNUMBER(I79)),"Lipsește data angajării. ","")&amp;IF(AND(J79="Determinată",NOT(ISNUMBER(K79))),"Contract pe durată determinată fără dată de final. ","")&amp;IF(AND(ISNUMBER(R79),ISNUMBER(I79),R79&lt;I79),"Data încetării este înaintea angajării. ","")))</f>
        <v/>
      </c>
    </row>
    <row r="80" spans="2:19" x14ac:dyDescent="0.2">
      <c r="B80" s="10"/>
      <c r="C80" s="11"/>
      <c r="D80" s="10"/>
      <c r="E80" s="12"/>
      <c r="F80" s="13"/>
      <c r="G80" s="10"/>
      <c r="H80" s="14"/>
      <c r="I80" s="15"/>
      <c r="J80" s="16"/>
      <c r="K80" s="15"/>
      <c r="L80" s="16"/>
      <c r="M80" s="17"/>
      <c r="N80" s="15"/>
      <c r="O80" s="16"/>
      <c r="P80" s="16"/>
      <c r="Q80" s="12"/>
      <c r="R80" s="15"/>
      <c r="S80" s="18" t="str">
        <f>IF(B80="","",TRIM(IF(COUNTIF($B$5:$B$304,B80)&gt;1,"Marcă dublată. ","")&amp;IF(OR(LEN(D80)&lt;&gt;13,NOT(ISNUMBER(--D80))),"CNP-ul trebuie să aibă 13 cifre. ",IF(MOD(MOD(SUMPRODUCT(--MID(D80,{1,2,3,4,5,6,7,8,9,10,11,12},1),{2,7,9,1,4,6,3,5,8,2,7,9}),11),10)+IF(MOD(SUMPRODUCT(--MID(D80,{1,2,3,4,5,6,7,8,9,10,11,12},1),{2,7,9,1,4,6,3,5,8,2,7,9}),11)=10,1,0)&lt;&gt;--RIGHT(D80,1),"Cifra de control a CNP-ului nu se potrivește. ",""))&amp;IF(OR(LEN(G80&amp;"")&lt;&gt;6,NOT(ISNUMBER(--G80))),"Codul COR are 6 cifre. ","")&amp;IF(NOT(ISNUMBER(I80)),"Lipsește data angajării. ","")&amp;IF(AND(J80="Determinată",NOT(ISNUMBER(K80))),"Contract pe durată determinată fără dată de final. ","")&amp;IF(AND(ISNUMBER(R80),ISNUMBER(I80),R80&lt;I80),"Data încetării este înaintea angajării. ","")))</f>
        <v/>
      </c>
    </row>
    <row r="81" spans="2:19" x14ac:dyDescent="0.2">
      <c r="B81" s="10"/>
      <c r="C81" s="11"/>
      <c r="D81" s="10"/>
      <c r="E81" s="12"/>
      <c r="F81" s="13"/>
      <c r="G81" s="10"/>
      <c r="H81" s="14"/>
      <c r="I81" s="15"/>
      <c r="J81" s="16"/>
      <c r="K81" s="15"/>
      <c r="L81" s="16"/>
      <c r="M81" s="17"/>
      <c r="N81" s="15"/>
      <c r="O81" s="16"/>
      <c r="P81" s="16"/>
      <c r="Q81" s="12"/>
      <c r="R81" s="15"/>
      <c r="S81" s="18" t="str">
        <f>IF(B81="","",TRIM(IF(COUNTIF($B$5:$B$304,B81)&gt;1,"Marcă dublată. ","")&amp;IF(OR(LEN(D81)&lt;&gt;13,NOT(ISNUMBER(--D81))),"CNP-ul trebuie să aibă 13 cifre. ",IF(MOD(MOD(SUMPRODUCT(--MID(D81,{1,2,3,4,5,6,7,8,9,10,11,12},1),{2,7,9,1,4,6,3,5,8,2,7,9}),11),10)+IF(MOD(SUMPRODUCT(--MID(D81,{1,2,3,4,5,6,7,8,9,10,11,12},1),{2,7,9,1,4,6,3,5,8,2,7,9}),11)=10,1,0)&lt;&gt;--RIGHT(D81,1),"Cifra de control a CNP-ului nu se potrivește. ",""))&amp;IF(OR(LEN(G81&amp;"")&lt;&gt;6,NOT(ISNUMBER(--G81))),"Codul COR are 6 cifre. ","")&amp;IF(NOT(ISNUMBER(I81)),"Lipsește data angajării. ","")&amp;IF(AND(J81="Determinată",NOT(ISNUMBER(K81))),"Contract pe durată determinată fără dată de final. ","")&amp;IF(AND(ISNUMBER(R81),ISNUMBER(I81),R81&lt;I81),"Data încetării este înaintea angajării. ","")))</f>
        <v/>
      </c>
    </row>
    <row r="82" spans="2:19" x14ac:dyDescent="0.2">
      <c r="B82" s="10"/>
      <c r="C82" s="11"/>
      <c r="D82" s="10"/>
      <c r="E82" s="12"/>
      <c r="F82" s="13"/>
      <c r="G82" s="10"/>
      <c r="H82" s="14"/>
      <c r="I82" s="15"/>
      <c r="J82" s="16"/>
      <c r="K82" s="15"/>
      <c r="L82" s="16"/>
      <c r="M82" s="17"/>
      <c r="N82" s="15"/>
      <c r="O82" s="16"/>
      <c r="P82" s="16"/>
      <c r="Q82" s="12"/>
      <c r="R82" s="15"/>
      <c r="S82" s="18" t="str">
        <f>IF(B82="","",TRIM(IF(COUNTIF($B$5:$B$304,B82)&gt;1,"Marcă dublată. ","")&amp;IF(OR(LEN(D82)&lt;&gt;13,NOT(ISNUMBER(--D82))),"CNP-ul trebuie să aibă 13 cifre. ",IF(MOD(MOD(SUMPRODUCT(--MID(D82,{1,2,3,4,5,6,7,8,9,10,11,12},1),{2,7,9,1,4,6,3,5,8,2,7,9}),11),10)+IF(MOD(SUMPRODUCT(--MID(D82,{1,2,3,4,5,6,7,8,9,10,11,12},1),{2,7,9,1,4,6,3,5,8,2,7,9}),11)=10,1,0)&lt;&gt;--RIGHT(D82,1),"Cifra de control a CNP-ului nu se potrivește. ",""))&amp;IF(OR(LEN(G82&amp;"")&lt;&gt;6,NOT(ISNUMBER(--G82))),"Codul COR are 6 cifre. ","")&amp;IF(NOT(ISNUMBER(I82)),"Lipsește data angajării. ","")&amp;IF(AND(J82="Determinată",NOT(ISNUMBER(K82))),"Contract pe durată determinată fără dată de final. ","")&amp;IF(AND(ISNUMBER(R82),ISNUMBER(I82),R82&lt;I82),"Data încetării este înaintea angajării. ","")))</f>
        <v/>
      </c>
    </row>
    <row r="83" spans="2:19" x14ac:dyDescent="0.2">
      <c r="B83" s="10"/>
      <c r="C83" s="11"/>
      <c r="D83" s="10"/>
      <c r="E83" s="12"/>
      <c r="F83" s="13"/>
      <c r="G83" s="10"/>
      <c r="H83" s="14"/>
      <c r="I83" s="15"/>
      <c r="J83" s="16"/>
      <c r="K83" s="15"/>
      <c r="L83" s="16"/>
      <c r="M83" s="17"/>
      <c r="N83" s="15"/>
      <c r="O83" s="16"/>
      <c r="P83" s="16"/>
      <c r="Q83" s="12"/>
      <c r="R83" s="15"/>
      <c r="S83" s="18" t="str">
        <f>IF(B83="","",TRIM(IF(COUNTIF($B$5:$B$304,B83)&gt;1,"Marcă dublată. ","")&amp;IF(OR(LEN(D83)&lt;&gt;13,NOT(ISNUMBER(--D83))),"CNP-ul trebuie să aibă 13 cifre. ",IF(MOD(MOD(SUMPRODUCT(--MID(D83,{1,2,3,4,5,6,7,8,9,10,11,12},1),{2,7,9,1,4,6,3,5,8,2,7,9}),11),10)+IF(MOD(SUMPRODUCT(--MID(D83,{1,2,3,4,5,6,7,8,9,10,11,12},1),{2,7,9,1,4,6,3,5,8,2,7,9}),11)=10,1,0)&lt;&gt;--RIGHT(D83,1),"Cifra de control a CNP-ului nu se potrivește. ",""))&amp;IF(OR(LEN(G83&amp;"")&lt;&gt;6,NOT(ISNUMBER(--G83))),"Codul COR are 6 cifre. ","")&amp;IF(NOT(ISNUMBER(I83)),"Lipsește data angajării. ","")&amp;IF(AND(J83="Determinată",NOT(ISNUMBER(K83))),"Contract pe durată determinată fără dată de final. ","")&amp;IF(AND(ISNUMBER(R83),ISNUMBER(I83),R83&lt;I83),"Data încetării este înaintea angajării. ","")))</f>
        <v/>
      </c>
    </row>
    <row r="84" spans="2:19" x14ac:dyDescent="0.2">
      <c r="B84" s="10"/>
      <c r="C84" s="11"/>
      <c r="D84" s="10"/>
      <c r="E84" s="12"/>
      <c r="F84" s="13"/>
      <c r="G84" s="10"/>
      <c r="H84" s="14"/>
      <c r="I84" s="15"/>
      <c r="J84" s="16"/>
      <c r="K84" s="15"/>
      <c r="L84" s="16"/>
      <c r="M84" s="17"/>
      <c r="N84" s="15"/>
      <c r="O84" s="16"/>
      <c r="P84" s="16"/>
      <c r="Q84" s="12"/>
      <c r="R84" s="15"/>
      <c r="S84" s="18" t="str">
        <f>IF(B84="","",TRIM(IF(COUNTIF($B$5:$B$304,B84)&gt;1,"Marcă dublată. ","")&amp;IF(OR(LEN(D84)&lt;&gt;13,NOT(ISNUMBER(--D84))),"CNP-ul trebuie să aibă 13 cifre. ",IF(MOD(MOD(SUMPRODUCT(--MID(D84,{1,2,3,4,5,6,7,8,9,10,11,12},1),{2,7,9,1,4,6,3,5,8,2,7,9}),11),10)+IF(MOD(SUMPRODUCT(--MID(D84,{1,2,3,4,5,6,7,8,9,10,11,12},1),{2,7,9,1,4,6,3,5,8,2,7,9}),11)=10,1,0)&lt;&gt;--RIGHT(D84,1),"Cifra de control a CNP-ului nu se potrivește. ",""))&amp;IF(OR(LEN(G84&amp;"")&lt;&gt;6,NOT(ISNUMBER(--G84))),"Codul COR are 6 cifre. ","")&amp;IF(NOT(ISNUMBER(I84)),"Lipsește data angajării. ","")&amp;IF(AND(J84="Determinată",NOT(ISNUMBER(K84))),"Contract pe durată determinată fără dată de final. ","")&amp;IF(AND(ISNUMBER(R84),ISNUMBER(I84),R84&lt;I84),"Data încetării este înaintea angajării. ","")))</f>
        <v/>
      </c>
    </row>
    <row r="85" spans="2:19" x14ac:dyDescent="0.2">
      <c r="B85" s="10"/>
      <c r="C85" s="11"/>
      <c r="D85" s="10"/>
      <c r="E85" s="12"/>
      <c r="F85" s="13"/>
      <c r="G85" s="10"/>
      <c r="H85" s="14"/>
      <c r="I85" s="15"/>
      <c r="J85" s="16"/>
      <c r="K85" s="15"/>
      <c r="L85" s="16"/>
      <c r="M85" s="17"/>
      <c r="N85" s="15"/>
      <c r="O85" s="16"/>
      <c r="P85" s="16"/>
      <c r="Q85" s="12"/>
      <c r="R85" s="15"/>
      <c r="S85" s="18" t="str">
        <f>IF(B85="","",TRIM(IF(COUNTIF($B$5:$B$304,B85)&gt;1,"Marcă dublată. ","")&amp;IF(OR(LEN(D85)&lt;&gt;13,NOT(ISNUMBER(--D85))),"CNP-ul trebuie să aibă 13 cifre. ",IF(MOD(MOD(SUMPRODUCT(--MID(D85,{1,2,3,4,5,6,7,8,9,10,11,12},1),{2,7,9,1,4,6,3,5,8,2,7,9}),11),10)+IF(MOD(SUMPRODUCT(--MID(D85,{1,2,3,4,5,6,7,8,9,10,11,12},1),{2,7,9,1,4,6,3,5,8,2,7,9}),11)=10,1,0)&lt;&gt;--RIGHT(D85,1),"Cifra de control a CNP-ului nu se potrivește. ",""))&amp;IF(OR(LEN(G85&amp;"")&lt;&gt;6,NOT(ISNUMBER(--G85))),"Codul COR are 6 cifre. ","")&amp;IF(NOT(ISNUMBER(I85)),"Lipsește data angajării. ","")&amp;IF(AND(J85="Determinată",NOT(ISNUMBER(K85))),"Contract pe durată determinată fără dată de final. ","")&amp;IF(AND(ISNUMBER(R85),ISNUMBER(I85),R85&lt;I85),"Data încetării este înaintea angajării. ","")))</f>
        <v/>
      </c>
    </row>
    <row r="86" spans="2:19" x14ac:dyDescent="0.2">
      <c r="B86" s="10"/>
      <c r="C86" s="11"/>
      <c r="D86" s="10"/>
      <c r="E86" s="12"/>
      <c r="F86" s="13"/>
      <c r="G86" s="10"/>
      <c r="H86" s="14"/>
      <c r="I86" s="15"/>
      <c r="J86" s="16"/>
      <c r="K86" s="15"/>
      <c r="L86" s="16"/>
      <c r="M86" s="17"/>
      <c r="N86" s="15"/>
      <c r="O86" s="16"/>
      <c r="P86" s="16"/>
      <c r="Q86" s="12"/>
      <c r="R86" s="15"/>
      <c r="S86" s="18" t="str">
        <f>IF(B86="","",TRIM(IF(COUNTIF($B$5:$B$304,B86)&gt;1,"Marcă dublată. ","")&amp;IF(OR(LEN(D86)&lt;&gt;13,NOT(ISNUMBER(--D86))),"CNP-ul trebuie să aibă 13 cifre. ",IF(MOD(MOD(SUMPRODUCT(--MID(D86,{1,2,3,4,5,6,7,8,9,10,11,12},1),{2,7,9,1,4,6,3,5,8,2,7,9}),11),10)+IF(MOD(SUMPRODUCT(--MID(D86,{1,2,3,4,5,6,7,8,9,10,11,12},1),{2,7,9,1,4,6,3,5,8,2,7,9}),11)=10,1,0)&lt;&gt;--RIGHT(D86,1),"Cifra de control a CNP-ului nu se potrivește. ",""))&amp;IF(OR(LEN(G86&amp;"")&lt;&gt;6,NOT(ISNUMBER(--G86))),"Codul COR are 6 cifre. ","")&amp;IF(NOT(ISNUMBER(I86)),"Lipsește data angajării. ","")&amp;IF(AND(J86="Determinată",NOT(ISNUMBER(K86))),"Contract pe durată determinată fără dată de final. ","")&amp;IF(AND(ISNUMBER(R86),ISNUMBER(I86),R86&lt;I86),"Data încetării este înaintea angajării. ","")))</f>
        <v/>
      </c>
    </row>
    <row r="87" spans="2:19" x14ac:dyDescent="0.2">
      <c r="B87" s="10"/>
      <c r="C87" s="11"/>
      <c r="D87" s="10"/>
      <c r="E87" s="12"/>
      <c r="F87" s="13"/>
      <c r="G87" s="10"/>
      <c r="H87" s="14"/>
      <c r="I87" s="15"/>
      <c r="J87" s="16"/>
      <c r="K87" s="15"/>
      <c r="L87" s="16"/>
      <c r="M87" s="17"/>
      <c r="N87" s="15"/>
      <c r="O87" s="16"/>
      <c r="P87" s="16"/>
      <c r="Q87" s="12"/>
      <c r="R87" s="15"/>
      <c r="S87" s="18" t="str">
        <f>IF(B87="","",TRIM(IF(COUNTIF($B$5:$B$304,B87)&gt;1,"Marcă dublată. ","")&amp;IF(OR(LEN(D87)&lt;&gt;13,NOT(ISNUMBER(--D87))),"CNP-ul trebuie să aibă 13 cifre. ",IF(MOD(MOD(SUMPRODUCT(--MID(D87,{1,2,3,4,5,6,7,8,9,10,11,12},1),{2,7,9,1,4,6,3,5,8,2,7,9}),11),10)+IF(MOD(SUMPRODUCT(--MID(D87,{1,2,3,4,5,6,7,8,9,10,11,12},1),{2,7,9,1,4,6,3,5,8,2,7,9}),11)=10,1,0)&lt;&gt;--RIGHT(D87,1),"Cifra de control a CNP-ului nu se potrivește. ",""))&amp;IF(OR(LEN(G87&amp;"")&lt;&gt;6,NOT(ISNUMBER(--G87))),"Codul COR are 6 cifre. ","")&amp;IF(NOT(ISNUMBER(I87)),"Lipsește data angajării. ","")&amp;IF(AND(J87="Determinată",NOT(ISNUMBER(K87))),"Contract pe durată determinată fără dată de final. ","")&amp;IF(AND(ISNUMBER(R87),ISNUMBER(I87),R87&lt;I87),"Data încetării este înaintea angajării. ","")))</f>
        <v/>
      </c>
    </row>
    <row r="88" spans="2:19" x14ac:dyDescent="0.2">
      <c r="B88" s="10"/>
      <c r="C88" s="11"/>
      <c r="D88" s="10"/>
      <c r="E88" s="12"/>
      <c r="F88" s="13"/>
      <c r="G88" s="10"/>
      <c r="H88" s="14"/>
      <c r="I88" s="15"/>
      <c r="J88" s="16"/>
      <c r="K88" s="15"/>
      <c r="L88" s="16"/>
      <c r="M88" s="17"/>
      <c r="N88" s="15"/>
      <c r="O88" s="16"/>
      <c r="P88" s="16"/>
      <c r="Q88" s="12"/>
      <c r="R88" s="15"/>
      <c r="S88" s="18" t="str">
        <f>IF(B88="","",TRIM(IF(COUNTIF($B$5:$B$304,B88)&gt;1,"Marcă dublată. ","")&amp;IF(OR(LEN(D88)&lt;&gt;13,NOT(ISNUMBER(--D88))),"CNP-ul trebuie să aibă 13 cifre. ",IF(MOD(MOD(SUMPRODUCT(--MID(D88,{1,2,3,4,5,6,7,8,9,10,11,12},1),{2,7,9,1,4,6,3,5,8,2,7,9}),11),10)+IF(MOD(SUMPRODUCT(--MID(D88,{1,2,3,4,5,6,7,8,9,10,11,12},1),{2,7,9,1,4,6,3,5,8,2,7,9}),11)=10,1,0)&lt;&gt;--RIGHT(D88,1),"Cifra de control a CNP-ului nu se potrivește. ",""))&amp;IF(OR(LEN(G88&amp;"")&lt;&gt;6,NOT(ISNUMBER(--G88))),"Codul COR are 6 cifre. ","")&amp;IF(NOT(ISNUMBER(I88)),"Lipsește data angajării. ","")&amp;IF(AND(J88="Determinată",NOT(ISNUMBER(K88))),"Contract pe durată determinată fără dată de final. ","")&amp;IF(AND(ISNUMBER(R88),ISNUMBER(I88),R88&lt;I88),"Data încetării este înaintea angajării. ","")))</f>
        <v/>
      </c>
    </row>
    <row r="89" spans="2:19" x14ac:dyDescent="0.2">
      <c r="B89" s="10"/>
      <c r="C89" s="11"/>
      <c r="D89" s="10"/>
      <c r="E89" s="12"/>
      <c r="F89" s="13"/>
      <c r="G89" s="10"/>
      <c r="H89" s="14"/>
      <c r="I89" s="15"/>
      <c r="J89" s="16"/>
      <c r="K89" s="15"/>
      <c r="L89" s="16"/>
      <c r="M89" s="17"/>
      <c r="N89" s="15"/>
      <c r="O89" s="16"/>
      <c r="P89" s="16"/>
      <c r="Q89" s="12"/>
      <c r="R89" s="15"/>
      <c r="S89" s="18" t="str">
        <f>IF(B89="","",TRIM(IF(COUNTIF($B$5:$B$304,B89)&gt;1,"Marcă dublată. ","")&amp;IF(OR(LEN(D89)&lt;&gt;13,NOT(ISNUMBER(--D89))),"CNP-ul trebuie să aibă 13 cifre. ",IF(MOD(MOD(SUMPRODUCT(--MID(D89,{1,2,3,4,5,6,7,8,9,10,11,12},1),{2,7,9,1,4,6,3,5,8,2,7,9}),11),10)+IF(MOD(SUMPRODUCT(--MID(D89,{1,2,3,4,5,6,7,8,9,10,11,12},1),{2,7,9,1,4,6,3,5,8,2,7,9}),11)=10,1,0)&lt;&gt;--RIGHT(D89,1),"Cifra de control a CNP-ului nu se potrivește. ",""))&amp;IF(OR(LEN(G89&amp;"")&lt;&gt;6,NOT(ISNUMBER(--G89))),"Codul COR are 6 cifre. ","")&amp;IF(NOT(ISNUMBER(I89)),"Lipsește data angajării. ","")&amp;IF(AND(J89="Determinată",NOT(ISNUMBER(K89))),"Contract pe durată determinată fără dată de final. ","")&amp;IF(AND(ISNUMBER(R89),ISNUMBER(I89),R89&lt;I89),"Data încetării este înaintea angajării. ","")))</f>
        <v/>
      </c>
    </row>
    <row r="90" spans="2:19" x14ac:dyDescent="0.2">
      <c r="B90" s="10"/>
      <c r="C90" s="11"/>
      <c r="D90" s="10"/>
      <c r="E90" s="12"/>
      <c r="F90" s="13"/>
      <c r="G90" s="10"/>
      <c r="H90" s="14"/>
      <c r="I90" s="15"/>
      <c r="J90" s="16"/>
      <c r="K90" s="15"/>
      <c r="L90" s="16"/>
      <c r="M90" s="17"/>
      <c r="N90" s="15"/>
      <c r="O90" s="16"/>
      <c r="P90" s="16"/>
      <c r="Q90" s="12"/>
      <c r="R90" s="15"/>
      <c r="S90" s="18" t="str">
        <f>IF(B90="","",TRIM(IF(COUNTIF($B$5:$B$304,B90)&gt;1,"Marcă dublată. ","")&amp;IF(OR(LEN(D90)&lt;&gt;13,NOT(ISNUMBER(--D90))),"CNP-ul trebuie să aibă 13 cifre. ",IF(MOD(MOD(SUMPRODUCT(--MID(D90,{1,2,3,4,5,6,7,8,9,10,11,12},1),{2,7,9,1,4,6,3,5,8,2,7,9}),11),10)+IF(MOD(SUMPRODUCT(--MID(D90,{1,2,3,4,5,6,7,8,9,10,11,12},1),{2,7,9,1,4,6,3,5,8,2,7,9}),11)=10,1,0)&lt;&gt;--RIGHT(D90,1),"Cifra de control a CNP-ului nu se potrivește. ",""))&amp;IF(OR(LEN(G90&amp;"")&lt;&gt;6,NOT(ISNUMBER(--G90))),"Codul COR are 6 cifre. ","")&amp;IF(NOT(ISNUMBER(I90)),"Lipsește data angajării. ","")&amp;IF(AND(J90="Determinată",NOT(ISNUMBER(K90))),"Contract pe durată determinată fără dată de final. ","")&amp;IF(AND(ISNUMBER(R90),ISNUMBER(I90),R90&lt;I90),"Data încetării este înaintea angajării. ","")))</f>
        <v/>
      </c>
    </row>
    <row r="91" spans="2:19" x14ac:dyDescent="0.2">
      <c r="B91" s="10"/>
      <c r="C91" s="11"/>
      <c r="D91" s="10"/>
      <c r="E91" s="12"/>
      <c r="F91" s="13"/>
      <c r="G91" s="10"/>
      <c r="H91" s="14"/>
      <c r="I91" s="15"/>
      <c r="J91" s="16"/>
      <c r="K91" s="15"/>
      <c r="L91" s="16"/>
      <c r="M91" s="17"/>
      <c r="N91" s="15"/>
      <c r="O91" s="16"/>
      <c r="P91" s="16"/>
      <c r="Q91" s="12"/>
      <c r="R91" s="15"/>
      <c r="S91" s="18" t="str">
        <f>IF(B91="","",TRIM(IF(COUNTIF($B$5:$B$304,B91)&gt;1,"Marcă dublată. ","")&amp;IF(OR(LEN(D91)&lt;&gt;13,NOT(ISNUMBER(--D91))),"CNP-ul trebuie să aibă 13 cifre. ",IF(MOD(MOD(SUMPRODUCT(--MID(D91,{1,2,3,4,5,6,7,8,9,10,11,12},1),{2,7,9,1,4,6,3,5,8,2,7,9}),11),10)+IF(MOD(SUMPRODUCT(--MID(D91,{1,2,3,4,5,6,7,8,9,10,11,12},1),{2,7,9,1,4,6,3,5,8,2,7,9}),11)=10,1,0)&lt;&gt;--RIGHT(D91,1),"Cifra de control a CNP-ului nu se potrivește. ",""))&amp;IF(OR(LEN(G91&amp;"")&lt;&gt;6,NOT(ISNUMBER(--G91))),"Codul COR are 6 cifre. ","")&amp;IF(NOT(ISNUMBER(I91)),"Lipsește data angajării. ","")&amp;IF(AND(J91="Determinată",NOT(ISNUMBER(K91))),"Contract pe durată determinată fără dată de final. ","")&amp;IF(AND(ISNUMBER(R91),ISNUMBER(I91),R91&lt;I91),"Data încetării este înaintea angajării. ","")))</f>
        <v/>
      </c>
    </row>
    <row r="92" spans="2:19" x14ac:dyDescent="0.2">
      <c r="B92" s="10"/>
      <c r="C92" s="11"/>
      <c r="D92" s="10"/>
      <c r="E92" s="12"/>
      <c r="F92" s="13"/>
      <c r="G92" s="10"/>
      <c r="H92" s="14"/>
      <c r="I92" s="15"/>
      <c r="J92" s="16"/>
      <c r="K92" s="15"/>
      <c r="L92" s="16"/>
      <c r="M92" s="17"/>
      <c r="N92" s="15"/>
      <c r="O92" s="16"/>
      <c r="P92" s="16"/>
      <c r="Q92" s="12"/>
      <c r="R92" s="15"/>
      <c r="S92" s="18" t="str">
        <f>IF(B92="","",TRIM(IF(COUNTIF($B$5:$B$304,B92)&gt;1,"Marcă dublată. ","")&amp;IF(OR(LEN(D92)&lt;&gt;13,NOT(ISNUMBER(--D92))),"CNP-ul trebuie să aibă 13 cifre. ",IF(MOD(MOD(SUMPRODUCT(--MID(D92,{1,2,3,4,5,6,7,8,9,10,11,12},1),{2,7,9,1,4,6,3,5,8,2,7,9}),11),10)+IF(MOD(SUMPRODUCT(--MID(D92,{1,2,3,4,5,6,7,8,9,10,11,12},1),{2,7,9,1,4,6,3,5,8,2,7,9}),11)=10,1,0)&lt;&gt;--RIGHT(D92,1),"Cifra de control a CNP-ului nu se potrivește. ",""))&amp;IF(OR(LEN(G92&amp;"")&lt;&gt;6,NOT(ISNUMBER(--G92))),"Codul COR are 6 cifre. ","")&amp;IF(NOT(ISNUMBER(I92)),"Lipsește data angajării. ","")&amp;IF(AND(J92="Determinată",NOT(ISNUMBER(K92))),"Contract pe durată determinată fără dată de final. ","")&amp;IF(AND(ISNUMBER(R92),ISNUMBER(I92),R92&lt;I92),"Data încetării este înaintea angajării. ","")))</f>
        <v/>
      </c>
    </row>
    <row r="93" spans="2:19" x14ac:dyDescent="0.2">
      <c r="B93" s="10"/>
      <c r="C93" s="11"/>
      <c r="D93" s="10"/>
      <c r="E93" s="12"/>
      <c r="F93" s="13"/>
      <c r="G93" s="10"/>
      <c r="H93" s="14"/>
      <c r="I93" s="15"/>
      <c r="J93" s="16"/>
      <c r="K93" s="15"/>
      <c r="L93" s="16"/>
      <c r="M93" s="17"/>
      <c r="N93" s="15"/>
      <c r="O93" s="16"/>
      <c r="P93" s="16"/>
      <c r="Q93" s="12"/>
      <c r="R93" s="15"/>
      <c r="S93" s="18" t="str">
        <f>IF(B93="","",TRIM(IF(COUNTIF($B$5:$B$304,B93)&gt;1,"Marcă dublată. ","")&amp;IF(OR(LEN(D93)&lt;&gt;13,NOT(ISNUMBER(--D93))),"CNP-ul trebuie să aibă 13 cifre. ",IF(MOD(MOD(SUMPRODUCT(--MID(D93,{1,2,3,4,5,6,7,8,9,10,11,12},1),{2,7,9,1,4,6,3,5,8,2,7,9}),11),10)+IF(MOD(SUMPRODUCT(--MID(D93,{1,2,3,4,5,6,7,8,9,10,11,12},1),{2,7,9,1,4,6,3,5,8,2,7,9}),11)=10,1,0)&lt;&gt;--RIGHT(D93,1),"Cifra de control a CNP-ului nu se potrivește. ",""))&amp;IF(OR(LEN(G93&amp;"")&lt;&gt;6,NOT(ISNUMBER(--G93))),"Codul COR are 6 cifre. ","")&amp;IF(NOT(ISNUMBER(I93)),"Lipsește data angajării. ","")&amp;IF(AND(J93="Determinată",NOT(ISNUMBER(K93))),"Contract pe durată determinată fără dată de final. ","")&amp;IF(AND(ISNUMBER(R93),ISNUMBER(I93),R93&lt;I93),"Data încetării este înaintea angajării. ","")))</f>
        <v/>
      </c>
    </row>
    <row r="94" spans="2:19" x14ac:dyDescent="0.2">
      <c r="B94" s="10"/>
      <c r="C94" s="11"/>
      <c r="D94" s="10"/>
      <c r="E94" s="12"/>
      <c r="F94" s="13"/>
      <c r="G94" s="10"/>
      <c r="H94" s="14"/>
      <c r="I94" s="15"/>
      <c r="J94" s="16"/>
      <c r="K94" s="15"/>
      <c r="L94" s="16"/>
      <c r="M94" s="17"/>
      <c r="N94" s="15"/>
      <c r="O94" s="16"/>
      <c r="P94" s="16"/>
      <c r="Q94" s="12"/>
      <c r="R94" s="15"/>
      <c r="S94" s="18" t="str">
        <f>IF(B94="","",TRIM(IF(COUNTIF($B$5:$B$304,B94)&gt;1,"Marcă dublată. ","")&amp;IF(OR(LEN(D94)&lt;&gt;13,NOT(ISNUMBER(--D94))),"CNP-ul trebuie să aibă 13 cifre. ",IF(MOD(MOD(SUMPRODUCT(--MID(D94,{1,2,3,4,5,6,7,8,9,10,11,12},1),{2,7,9,1,4,6,3,5,8,2,7,9}),11),10)+IF(MOD(SUMPRODUCT(--MID(D94,{1,2,3,4,5,6,7,8,9,10,11,12},1),{2,7,9,1,4,6,3,5,8,2,7,9}),11)=10,1,0)&lt;&gt;--RIGHT(D94,1),"Cifra de control a CNP-ului nu se potrivește. ",""))&amp;IF(OR(LEN(G94&amp;"")&lt;&gt;6,NOT(ISNUMBER(--G94))),"Codul COR are 6 cifre. ","")&amp;IF(NOT(ISNUMBER(I94)),"Lipsește data angajării. ","")&amp;IF(AND(J94="Determinată",NOT(ISNUMBER(K94))),"Contract pe durată determinată fără dată de final. ","")&amp;IF(AND(ISNUMBER(R94),ISNUMBER(I94),R94&lt;I94),"Data încetării este înaintea angajării. ","")))</f>
        <v/>
      </c>
    </row>
    <row r="95" spans="2:19" x14ac:dyDescent="0.2">
      <c r="B95" s="10"/>
      <c r="C95" s="11"/>
      <c r="D95" s="10"/>
      <c r="E95" s="12"/>
      <c r="F95" s="13"/>
      <c r="G95" s="10"/>
      <c r="H95" s="14"/>
      <c r="I95" s="15"/>
      <c r="J95" s="16"/>
      <c r="K95" s="15"/>
      <c r="L95" s="16"/>
      <c r="M95" s="17"/>
      <c r="N95" s="15"/>
      <c r="O95" s="16"/>
      <c r="P95" s="16"/>
      <c r="Q95" s="12"/>
      <c r="R95" s="15"/>
      <c r="S95" s="18" t="str">
        <f>IF(B95="","",TRIM(IF(COUNTIF($B$5:$B$304,B95)&gt;1,"Marcă dublată. ","")&amp;IF(OR(LEN(D95)&lt;&gt;13,NOT(ISNUMBER(--D95))),"CNP-ul trebuie să aibă 13 cifre. ",IF(MOD(MOD(SUMPRODUCT(--MID(D95,{1,2,3,4,5,6,7,8,9,10,11,12},1),{2,7,9,1,4,6,3,5,8,2,7,9}),11),10)+IF(MOD(SUMPRODUCT(--MID(D95,{1,2,3,4,5,6,7,8,9,10,11,12},1),{2,7,9,1,4,6,3,5,8,2,7,9}),11)=10,1,0)&lt;&gt;--RIGHT(D95,1),"Cifra de control a CNP-ului nu se potrivește. ",""))&amp;IF(OR(LEN(G95&amp;"")&lt;&gt;6,NOT(ISNUMBER(--G95))),"Codul COR are 6 cifre. ","")&amp;IF(NOT(ISNUMBER(I95)),"Lipsește data angajării. ","")&amp;IF(AND(J95="Determinată",NOT(ISNUMBER(K95))),"Contract pe durată determinată fără dată de final. ","")&amp;IF(AND(ISNUMBER(R95),ISNUMBER(I95),R95&lt;I95),"Data încetării este înaintea angajării. ","")))</f>
        <v/>
      </c>
    </row>
    <row r="96" spans="2:19" x14ac:dyDescent="0.2">
      <c r="B96" s="10"/>
      <c r="C96" s="11"/>
      <c r="D96" s="10"/>
      <c r="E96" s="12"/>
      <c r="F96" s="13"/>
      <c r="G96" s="10"/>
      <c r="H96" s="14"/>
      <c r="I96" s="15"/>
      <c r="J96" s="16"/>
      <c r="K96" s="15"/>
      <c r="L96" s="16"/>
      <c r="M96" s="17"/>
      <c r="N96" s="15"/>
      <c r="O96" s="16"/>
      <c r="P96" s="16"/>
      <c r="Q96" s="12"/>
      <c r="R96" s="15"/>
      <c r="S96" s="18" t="str">
        <f>IF(B96="","",TRIM(IF(COUNTIF($B$5:$B$304,B96)&gt;1,"Marcă dublată. ","")&amp;IF(OR(LEN(D96)&lt;&gt;13,NOT(ISNUMBER(--D96))),"CNP-ul trebuie să aibă 13 cifre. ",IF(MOD(MOD(SUMPRODUCT(--MID(D96,{1,2,3,4,5,6,7,8,9,10,11,12},1),{2,7,9,1,4,6,3,5,8,2,7,9}),11),10)+IF(MOD(SUMPRODUCT(--MID(D96,{1,2,3,4,5,6,7,8,9,10,11,12},1),{2,7,9,1,4,6,3,5,8,2,7,9}),11)=10,1,0)&lt;&gt;--RIGHT(D96,1),"Cifra de control a CNP-ului nu se potrivește. ",""))&amp;IF(OR(LEN(G96&amp;"")&lt;&gt;6,NOT(ISNUMBER(--G96))),"Codul COR are 6 cifre. ","")&amp;IF(NOT(ISNUMBER(I96)),"Lipsește data angajării. ","")&amp;IF(AND(J96="Determinată",NOT(ISNUMBER(K96))),"Contract pe durată determinată fără dată de final. ","")&amp;IF(AND(ISNUMBER(R96),ISNUMBER(I96),R96&lt;I96),"Data încetării este înaintea angajării. ","")))</f>
        <v/>
      </c>
    </row>
    <row r="97" spans="2:19" x14ac:dyDescent="0.2">
      <c r="B97" s="10"/>
      <c r="C97" s="11"/>
      <c r="D97" s="10"/>
      <c r="E97" s="12"/>
      <c r="F97" s="13"/>
      <c r="G97" s="10"/>
      <c r="H97" s="14"/>
      <c r="I97" s="15"/>
      <c r="J97" s="16"/>
      <c r="K97" s="15"/>
      <c r="L97" s="16"/>
      <c r="M97" s="17"/>
      <c r="N97" s="15"/>
      <c r="O97" s="16"/>
      <c r="P97" s="16"/>
      <c r="Q97" s="12"/>
      <c r="R97" s="15"/>
      <c r="S97" s="18" t="str">
        <f>IF(B97="","",TRIM(IF(COUNTIF($B$5:$B$304,B97)&gt;1,"Marcă dublată. ","")&amp;IF(OR(LEN(D97)&lt;&gt;13,NOT(ISNUMBER(--D97))),"CNP-ul trebuie să aibă 13 cifre. ",IF(MOD(MOD(SUMPRODUCT(--MID(D97,{1,2,3,4,5,6,7,8,9,10,11,12},1),{2,7,9,1,4,6,3,5,8,2,7,9}),11),10)+IF(MOD(SUMPRODUCT(--MID(D97,{1,2,3,4,5,6,7,8,9,10,11,12},1),{2,7,9,1,4,6,3,5,8,2,7,9}),11)=10,1,0)&lt;&gt;--RIGHT(D97,1),"Cifra de control a CNP-ului nu se potrivește. ",""))&amp;IF(OR(LEN(G97&amp;"")&lt;&gt;6,NOT(ISNUMBER(--G97))),"Codul COR are 6 cifre. ","")&amp;IF(NOT(ISNUMBER(I97)),"Lipsește data angajării. ","")&amp;IF(AND(J97="Determinată",NOT(ISNUMBER(K97))),"Contract pe durată determinată fără dată de final. ","")&amp;IF(AND(ISNUMBER(R97),ISNUMBER(I97),R97&lt;I97),"Data încetării este înaintea angajării. ","")))</f>
        <v/>
      </c>
    </row>
    <row r="98" spans="2:19" x14ac:dyDescent="0.2">
      <c r="B98" s="10"/>
      <c r="C98" s="11"/>
      <c r="D98" s="10"/>
      <c r="E98" s="12"/>
      <c r="F98" s="13"/>
      <c r="G98" s="10"/>
      <c r="H98" s="14"/>
      <c r="I98" s="15"/>
      <c r="J98" s="16"/>
      <c r="K98" s="15"/>
      <c r="L98" s="16"/>
      <c r="M98" s="17"/>
      <c r="N98" s="15"/>
      <c r="O98" s="16"/>
      <c r="P98" s="16"/>
      <c r="Q98" s="12"/>
      <c r="R98" s="15"/>
      <c r="S98" s="18" t="str">
        <f>IF(B98="","",TRIM(IF(COUNTIF($B$5:$B$304,B98)&gt;1,"Marcă dublată. ","")&amp;IF(OR(LEN(D98)&lt;&gt;13,NOT(ISNUMBER(--D98))),"CNP-ul trebuie să aibă 13 cifre. ",IF(MOD(MOD(SUMPRODUCT(--MID(D98,{1,2,3,4,5,6,7,8,9,10,11,12},1),{2,7,9,1,4,6,3,5,8,2,7,9}),11),10)+IF(MOD(SUMPRODUCT(--MID(D98,{1,2,3,4,5,6,7,8,9,10,11,12},1),{2,7,9,1,4,6,3,5,8,2,7,9}),11)=10,1,0)&lt;&gt;--RIGHT(D98,1),"Cifra de control a CNP-ului nu se potrivește. ",""))&amp;IF(OR(LEN(G98&amp;"")&lt;&gt;6,NOT(ISNUMBER(--G98))),"Codul COR are 6 cifre. ","")&amp;IF(NOT(ISNUMBER(I98)),"Lipsește data angajării. ","")&amp;IF(AND(J98="Determinată",NOT(ISNUMBER(K98))),"Contract pe durată determinată fără dată de final. ","")&amp;IF(AND(ISNUMBER(R98),ISNUMBER(I98),R98&lt;I98),"Data încetării este înaintea angajării. ","")))</f>
        <v/>
      </c>
    </row>
    <row r="99" spans="2:19" x14ac:dyDescent="0.2">
      <c r="B99" s="10"/>
      <c r="C99" s="11"/>
      <c r="D99" s="10"/>
      <c r="E99" s="12"/>
      <c r="F99" s="13"/>
      <c r="G99" s="10"/>
      <c r="H99" s="14"/>
      <c r="I99" s="15"/>
      <c r="J99" s="16"/>
      <c r="K99" s="15"/>
      <c r="L99" s="16"/>
      <c r="M99" s="17"/>
      <c r="N99" s="15"/>
      <c r="O99" s="16"/>
      <c r="P99" s="16"/>
      <c r="Q99" s="12"/>
      <c r="R99" s="15"/>
      <c r="S99" s="18" t="str">
        <f>IF(B99="","",TRIM(IF(COUNTIF($B$5:$B$304,B99)&gt;1,"Marcă dublată. ","")&amp;IF(OR(LEN(D99)&lt;&gt;13,NOT(ISNUMBER(--D99))),"CNP-ul trebuie să aibă 13 cifre. ",IF(MOD(MOD(SUMPRODUCT(--MID(D99,{1,2,3,4,5,6,7,8,9,10,11,12},1),{2,7,9,1,4,6,3,5,8,2,7,9}),11),10)+IF(MOD(SUMPRODUCT(--MID(D99,{1,2,3,4,5,6,7,8,9,10,11,12},1),{2,7,9,1,4,6,3,5,8,2,7,9}),11)=10,1,0)&lt;&gt;--RIGHT(D99,1),"Cifra de control a CNP-ului nu se potrivește. ",""))&amp;IF(OR(LEN(G99&amp;"")&lt;&gt;6,NOT(ISNUMBER(--G99))),"Codul COR are 6 cifre. ","")&amp;IF(NOT(ISNUMBER(I99)),"Lipsește data angajării. ","")&amp;IF(AND(J99="Determinată",NOT(ISNUMBER(K99))),"Contract pe durată determinată fără dată de final. ","")&amp;IF(AND(ISNUMBER(R99),ISNUMBER(I99),R99&lt;I99),"Data încetării este înaintea angajării. ","")))</f>
        <v/>
      </c>
    </row>
    <row r="100" spans="2:19" x14ac:dyDescent="0.2">
      <c r="B100" s="10"/>
      <c r="C100" s="11"/>
      <c r="D100" s="10"/>
      <c r="E100" s="12"/>
      <c r="F100" s="13"/>
      <c r="G100" s="10"/>
      <c r="H100" s="14"/>
      <c r="I100" s="15"/>
      <c r="J100" s="16"/>
      <c r="K100" s="15"/>
      <c r="L100" s="16"/>
      <c r="M100" s="17"/>
      <c r="N100" s="15"/>
      <c r="O100" s="16"/>
      <c r="P100" s="16"/>
      <c r="Q100" s="12"/>
      <c r="R100" s="15"/>
      <c r="S100" s="18" t="str">
        <f>IF(B100="","",TRIM(IF(COUNTIF($B$5:$B$304,B100)&gt;1,"Marcă dublată. ","")&amp;IF(OR(LEN(D100)&lt;&gt;13,NOT(ISNUMBER(--D100))),"CNP-ul trebuie să aibă 13 cifre. ",IF(MOD(MOD(SUMPRODUCT(--MID(D100,{1,2,3,4,5,6,7,8,9,10,11,12},1),{2,7,9,1,4,6,3,5,8,2,7,9}),11),10)+IF(MOD(SUMPRODUCT(--MID(D100,{1,2,3,4,5,6,7,8,9,10,11,12},1),{2,7,9,1,4,6,3,5,8,2,7,9}),11)=10,1,0)&lt;&gt;--RIGHT(D100,1),"Cifra de control a CNP-ului nu se potrivește. ",""))&amp;IF(OR(LEN(G100&amp;"")&lt;&gt;6,NOT(ISNUMBER(--G100))),"Codul COR are 6 cifre. ","")&amp;IF(NOT(ISNUMBER(I100)),"Lipsește data angajării. ","")&amp;IF(AND(J100="Determinată",NOT(ISNUMBER(K100))),"Contract pe durată determinată fără dată de final. ","")&amp;IF(AND(ISNUMBER(R100),ISNUMBER(I100),R100&lt;I100),"Data încetării este înaintea angajării. ","")))</f>
        <v/>
      </c>
    </row>
    <row r="101" spans="2:19" x14ac:dyDescent="0.2">
      <c r="B101" s="10"/>
      <c r="C101" s="11"/>
      <c r="D101" s="10"/>
      <c r="E101" s="12"/>
      <c r="F101" s="13"/>
      <c r="G101" s="10"/>
      <c r="H101" s="14"/>
      <c r="I101" s="15"/>
      <c r="J101" s="16"/>
      <c r="K101" s="15"/>
      <c r="L101" s="16"/>
      <c r="M101" s="17"/>
      <c r="N101" s="15"/>
      <c r="O101" s="16"/>
      <c r="P101" s="16"/>
      <c r="Q101" s="12"/>
      <c r="R101" s="15"/>
      <c r="S101" s="18" t="str">
        <f>IF(B101="","",TRIM(IF(COUNTIF($B$5:$B$304,B101)&gt;1,"Marcă dublată. ","")&amp;IF(OR(LEN(D101)&lt;&gt;13,NOT(ISNUMBER(--D101))),"CNP-ul trebuie să aibă 13 cifre. ",IF(MOD(MOD(SUMPRODUCT(--MID(D101,{1,2,3,4,5,6,7,8,9,10,11,12},1),{2,7,9,1,4,6,3,5,8,2,7,9}),11),10)+IF(MOD(SUMPRODUCT(--MID(D101,{1,2,3,4,5,6,7,8,9,10,11,12},1),{2,7,9,1,4,6,3,5,8,2,7,9}),11)=10,1,0)&lt;&gt;--RIGHT(D101,1),"Cifra de control a CNP-ului nu se potrivește. ",""))&amp;IF(OR(LEN(G101&amp;"")&lt;&gt;6,NOT(ISNUMBER(--G101))),"Codul COR are 6 cifre. ","")&amp;IF(NOT(ISNUMBER(I101)),"Lipsește data angajării. ","")&amp;IF(AND(J101="Determinată",NOT(ISNUMBER(K101))),"Contract pe durată determinată fără dată de final. ","")&amp;IF(AND(ISNUMBER(R101),ISNUMBER(I101),R101&lt;I101),"Data încetării este înaintea angajării. ","")))</f>
        <v/>
      </c>
    </row>
    <row r="102" spans="2:19" x14ac:dyDescent="0.2">
      <c r="B102" s="10"/>
      <c r="C102" s="11"/>
      <c r="D102" s="10"/>
      <c r="E102" s="12"/>
      <c r="F102" s="13"/>
      <c r="G102" s="10"/>
      <c r="H102" s="14"/>
      <c r="I102" s="15"/>
      <c r="J102" s="16"/>
      <c r="K102" s="15"/>
      <c r="L102" s="16"/>
      <c r="M102" s="17"/>
      <c r="N102" s="15"/>
      <c r="O102" s="16"/>
      <c r="P102" s="16"/>
      <c r="Q102" s="12"/>
      <c r="R102" s="15"/>
      <c r="S102" s="18" t="str">
        <f>IF(B102="","",TRIM(IF(COUNTIF($B$5:$B$304,B102)&gt;1,"Marcă dublată. ","")&amp;IF(OR(LEN(D102)&lt;&gt;13,NOT(ISNUMBER(--D102))),"CNP-ul trebuie să aibă 13 cifre. ",IF(MOD(MOD(SUMPRODUCT(--MID(D102,{1,2,3,4,5,6,7,8,9,10,11,12},1),{2,7,9,1,4,6,3,5,8,2,7,9}),11),10)+IF(MOD(SUMPRODUCT(--MID(D102,{1,2,3,4,5,6,7,8,9,10,11,12},1),{2,7,9,1,4,6,3,5,8,2,7,9}),11)=10,1,0)&lt;&gt;--RIGHT(D102,1),"Cifra de control a CNP-ului nu se potrivește. ",""))&amp;IF(OR(LEN(G102&amp;"")&lt;&gt;6,NOT(ISNUMBER(--G102))),"Codul COR are 6 cifre. ","")&amp;IF(NOT(ISNUMBER(I102)),"Lipsește data angajării. ","")&amp;IF(AND(J102="Determinată",NOT(ISNUMBER(K102))),"Contract pe durată determinată fără dată de final. ","")&amp;IF(AND(ISNUMBER(R102),ISNUMBER(I102),R102&lt;I102),"Data încetării este înaintea angajării. ","")))</f>
        <v/>
      </c>
    </row>
    <row r="103" spans="2:19" x14ac:dyDescent="0.2">
      <c r="B103" s="10"/>
      <c r="C103" s="11"/>
      <c r="D103" s="10"/>
      <c r="E103" s="12"/>
      <c r="F103" s="13"/>
      <c r="G103" s="10"/>
      <c r="H103" s="14"/>
      <c r="I103" s="15"/>
      <c r="J103" s="16"/>
      <c r="K103" s="15"/>
      <c r="L103" s="16"/>
      <c r="M103" s="17"/>
      <c r="N103" s="15"/>
      <c r="O103" s="16"/>
      <c r="P103" s="16"/>
      <c r="Q103" s="12"/>
      <c r="R103" s="15"/>
      <c r="S103" s="18" t="str">
        <f>IF(B103="","",TRIM(IF(COUNTIF($B$5:$B$304,B103)&gt;1,"Marcă dublată. ","")&amp;IF(OR(LEN(D103)&lt;&gt;13,NOT(ISNUMBER(--D103))),"CNP-ul trebuie să aibă 13 cifre. ",IF(MOD(MOD(SUMPRODUCT(--MID(D103,{1,2,3,4,5,6,7,8,9,10,11,12},1),{2,7,9,1,4,6,3,5,8,2,7,9}),11),10)+IF(MOD(SUMPRODUCT(--MID(D103,{1,2,3,4,5,6,7,8,9,10,11,12},1),{2,7,9,1,4,6,3,5,8,2,7,9}),11)=10,1,0)&lt;&gt;--RIGHT(D103,1),"Cifra de control a CNP-ului nu se potrivește. ",""))&amp;IF(OR(LEN(G103&amp;"")&lt;&gt;6,NOT(ISNUMBER(--G103))),"Codul COR are 6 cifre. ","")&amp;IF(NOT(ISNUMBER(I103)),"Lipsește data angajării. ","")&amp;IF(AND(J103="Determinată",NOT(ISNUMBER(K103))),"Contract pe durată determinată fără dată de final. ","")&amp;IF(AND(ISNUMBER(R103),ISNUMBER(I103),R103&lt;I103),"Data încetării este înaintea angajării. ","")))</f>
        <v/>
      </c>
    </row>
    <row r="104" spans="2:19" x14ac:dyDescent="0.2">
      <c r="B104" s="10"/>
      <c r="C104" s="11"/>
      <c r="D104" s="10"/>
      <c r="E104" s="12"/>
      <c r="F104" s="13"/>
      <c r="G104" s="10"/>
      <c r="H104" s="14"/>
      <c r="I104" s="15"/>
      <c r="J104" s="16"/>
      <c r="K104" s="15"/>
      <c r="L104" s="16"/>
      <c r="M104" s="17"/>
      <c r="N104" s="15"/>
      <c r="O104" s="16"/>
      <c r="P104" s="16"/>
      <c r="Q104" s="12"/>
      <c r="R104" s="15"/>
      <c r="S104" s="18" t="str">
        <f>IF(B104="","",TRIM(IF(COUNTIF($B$5:$B$304,B104)&gt;1,"Marcă dublată. ","")&amp;IF(OR(LEN(D104)&lt;&gt;13,NOT(ISNUMBER(--D104))),"CNP-ul trebuie să aibă 13 cifre. ",IF(MOD(MOD(SUMPRODUCT(--MID(D104,{1,2,3,4,5,6,7,8,9,10,11,12},1),{2,7,9,1,4,6,3,5,8,2,7,9}),11),10)+IF(MOD(SUMPRODUCT(--MID(D104,{1,2,3,4,5,6,7,8,9,10,11,12},1),{2,7,9,1,4,6,3,5,8,2,7,9}),11)=10,1,0)&lt;&gt;--RIGHT(D104,1),"Cifra de control a CNP-ului nu se potrivește. ",""))&amp;IF(OR(LEN(G104&amp;"")&lt;&gt;6,NOT(ISNUMBER(--G104))),"Codul COR are 6 cifre. ","")&amp;IF(NOT(ISNUMBER(I104)),"Lipsește data angajării. ","")&amp;IF(AND(J104="Determinată",NOT(ISNUMBER(K104))),"Contract pe durată determinată fără dată de final. ","")&amp;IF(AND(ISNUMBER(R104),ISNUMBER(I104),R104&lt;I104),"Data încetării este înaintea angajării. ","")))</f>
        <v/>
      </c>
    </row>
    <row r="105" spans="2:19" x14ac:dyDescent="0.2">
      <c r="B105" s="10"/>
      <c r="C105" s="11"/>
      <c r="D105" s="10"/>
      <c r="E105" s="12"/>
      <c r="F105" s="13"/>
      <c r="G105" s="10"/>
      <c r="H105" s="14"/>
      <c r="I105" s="15"/>
      <c r="J105" s="16"/>
      <c r="K105" s="15"/>
      <c r="L105" s="16"/>
      <c r="M105" s="17"/>
      <c r="N105" s="15"/>
      <c r="O105" s="16"/>
      <c r="P105" s="16"/>
      <c r="Q105" s="12"/>
      <c r="R105" s="15"/>
      <c r="S105" s="18" t="str">
        <f>IF(B105="","",TRIM(IF(COUNTIF($B$5:$B$304,B105)&gt;1,"Marcă dublată. ","")&amp;IF(OR(LEN(D105)&lt;&gt;13,NOT(ISNUMBER(--D105))),"CNP-ul trebuie să aibă 13 cifre. ",IF(MOD(MOD(SUMPRODUCT(--MID(D105,{1,2,3,4,5,6,7,8,9,10,11,12},1),{2,7,9,1,4,6,3,5,8,2,7,9}),11),10)+IF(MOD(SUMPRODUCT(--MID(D105,{1,2,3,4,5,6,7,8,9,10,11,12},1),{2,7,9,1,4,6,3,5,8,2,7,9}),11)=10,1,0)&lt;&gt;--RIGHT(D105,1),"Cifra de control a CNP-ului nu se potrivește. ",""))&amp;IF(OR(LEN(G105&amp;"")&lt;&gt;6,NOT(ISNUMBER(--G105))),"Codul COR are 6 cifre. ","")&amp;IF(NOT(ISNUMBER(I105)),"Lipsește data angajării. ","")&amp;IF(AND(J105="Determinată",NOT(ISNUMBER(K105))),"Contract pe durată determinată fără dată de final. ","")&amp;IF(AND(ISNUMBER(R105),ISNUMBER(I105),R105&lt;I105),"Data încetării este înaintea angajării. ","")))</f>
        <v/>
      </c>
    </row>
    <row r="106" spans="2:19" x14ac:dyDescent="0.2">
      <c r="B106" s="10"/>
      <c r="C106" s="11"/>
      <c r="D106" s="10"/>
      <c r="E106" s="12"/>
      <c r="F106" s="13"/>
      <c r="G106" s="10"/>
      <c r="H106" s="14"/>
      <c r="I106" s="15"/>
      <c r="J106" s="16"/>
      <c r="K106" s="15"/>
      <c r="L106" s="16"/>
      <c r="M106" s="17"/>
      <c r="N106" s="15"/>
      <c r="O106" s="16"/>
      <c r="P106" s="16"/>
      <c r="Q106" s="12"/>
      <c r="R106" s="15"/>
      <c r="S106" s="18" t="str">
        <f>IF(B106="","",TRIM(IF(COUNTIF($B$5:$B$304,B106)&gt;1,"Marcă dublată. ","")&amp;IF(OR(LEN(D106)&lt;&gt;13,NOT(ISNUMBER(--D106))),"CNP-ul trebuie să aibă 13 cifre. ",IF(MOD(MOD(SUMPRODUCT(--MID(D106,{1,2,3,4,5,6,7,8,9,10,11,12},1),{2,7,9,1,4,6,3,5,8,2,7,9}),11),10)+IF(MOD(SUMPRODUCT(--MID(D106,{1,2,3,4,5,6,7,8,9,10,11,12},1),{2,7,9,1,4,6,3,5,8,2,7,9}),11)=10,1,0)&lt;&gt;--RIGHT(D106,1),"Cifra de control a CNP-ului nu se potrivește. ",""))&amp;IF(OR(LEN(G106&amp;"")&lt;&gt;6,NOT(ISNUMBER(--G106))),"Codul COR are 6 cifre. ","")&amp;IF(NOT(ISNUMBER(I106)),"Lipsește data angajării. ","")&amp;IF(AND(J106="Determinată",NOT(ISNUMBER(K106))),"Contract pe durată determinată fără dată de final. ","")&amp;IF(AND(ISNUMBER(R106),ISNUMBER(I106),R106&lt;I106),"Data încetării este înaintea angajării. ","")))</f>
        <v/>
      </c>
    </row>
    <row r="107" spans="2:19" x14ac:dyDescent="0.2">
      <c r="B107" s="10"/>
      <c r="C107" s="11"/>
      <c r="D107" s="10"/>
      <c r="E107" s="12"/>
      <c r="F107" s="13"/>
      <c r="G107" s="10"/>
      <c r="H107" s="14"/>
      <c r="I107" s="15"/>
      <c r="J107" s="16"/>
      <c r="K107" s="15"/>
      <c r="L107" s="16"/>
      <c r="M107" s="17"/>
      <c r="N107" s="15"/>
      <c r="O107" s="16"/>
      <c r="P107" s="16"/>
      <c r="Q107" s="12"/>
      <c r="R107" s="15"/>
      <c r="S107" s="18" t="str">
        <f>IF(B107="","",TRIM(IF(COUNTIF($B$5:$B$304,B107)&gt;1,"Marcă dublată. ","")&amp;IF(OR(LEN(D107)&lt;&gt;13,NOT(ISNUMBER(--D107))),"CNP-ul trebuie să aibă 13 cifre. ",IF(MOD(MOD(SUMPRODUCT(--MID(D107,{1,2,3,4,5,6,7,8,9,10,11,12},1),{2,7,9,1,4,6,3,5,8,2,7,9}),11),10)+IF(MOD(SUMPRODUCT(--MID(D107,{1,2,3,4,5,6,7,8,9,10,11,12},1),{2,7,9,1,4,6,3,5,8,2,7,9}),11)=10,1,0)&lt;&gt;--RIGHT(D107,1),"Cifra de control a CNP-ului nu se potrivește. ",""))&amp;IF(OR(LEN(G107&amp;"")&lt;&gt;6,NOT(ISNUMBER(--G107))),"Codul COR are 6 cifre. ","")&amp;IF(NOT(ISNUMBER(I107)),"Lipsește data angajării. ","")&amp;IF(AND(J107="Determinată",NOT(ISNUMBER(K107))),"Contract pe durată determinată fără dată de final. ","")&amp;IF(AND(ISNUMBER(R107),ISNUMBER(I107),R107&lt;I107),"Data încetării este înaintea angajării. ","")))</f>
        <v/>
      </c>
    </row>
    <row r="108" spans="2:19" x14ac:dyDescent="0.2">
      <c r="B108" s="10"/>
      <c r="C108" s="11"/>
      <c r="D108" s="10"/>
      <c r="E108" s="12"/>
      <c r="F108" s="13"/>
      <c r="G108" s="10"/>
      <c r="H108" s="14"/>
      <c r="I108" s="15"/>
      <c r="J108" s="16"/>
      <c r="K108" s="15"/>
      <c r="L108" s="16"/>
      <c r="M108" s="17"/>
      <c r="N108" s="15"/>
      <c r="O108" s="16"/>
      <c r="P108" s="16"/>
      <c r="Q108" s="12"/>
      <c r="R108" s="15"/>
      <c r="S108" s="18" t="str">
        <f>IF(B108="","",TRIM(IF(COUNTIF($B$5:$B$304,B108)&gt;1,"Marcă dublată. ","")&amp;IF(OR(LEN(D108)&lt;&gt;13,NOT(ISNUMBER(--D108))),"CNP-ul trebuie să aibă 13 cifre. ",IF(MOD(MOD(SUMPRODUCT(--MID(D108,{1,2,3,4,5,6,7,8,9,10,11,12},1),{2,7,9,1,4,6,3,5,8,2,7,9}),11),10)+IF(MOD(SUMPRODUCT(--MID(D108,{1,2,3,4,5,6,7,8,9,10,11,12},1),{2,7,9,1,4,6,3,5,8,2,7,9}),11)=10,1,0)&lt;&gt;--RIGHT(D108,1),"Cifra de control a CNP-ului nu se potrivește. ",""))&amp;IF(OR(LEN(G108&amp;"")&lt;&gt;6,NOT(ISNUMBER(--G108))),"Codul COR are 6 cifre. ","")&amp;IF(NOT(ISNUMBER(I108)),"Lipsește data angajării. ","")&amp;IF(AND(J108="Determinată",NOT(ISNUMBER(K108))),"Contract pe durată determinată fără dată de final. ","")&amp;IF(AND(ISNUMBER(R108),ISNUMBER(I108),R108&lt;I108),"Data încetării este înaintea angajării. ","")))</f>
        <v/>
      </c>
    </row>
    <row r="109" spans="2:19" x14ac:dyDescent="0.2">
      <c r="B109" s="10"/>
      <c r="C109" s="11"/>
      <c r="D109" s="10"/>
      <c r="E109" s="12"/>
      <c r="F109" s="13"/>
      <c r="G109" s="10"/>
      <c r="H109" s="14"/>
      <c r="I109" s="15"/>
      <c r="J109" s="16"/>
      <c r="K109" s="15"/>
      <c r="L109" s="16"/>
      <c r="M109" s="17"/>
      <c r="N109" s="15"/>
      <c r="O109" s="16"/>
      <c r="P109" s="16"/>
      <c r="Q109" s="12"/>
      <c r="R109" s="15"/>
      <c r="S109" s="18" t="str">
        <f>IF(B109="","",TRIM(IF(COUNTIF($B$5:$B$304,B109)&gt;1,"Marcă dublată. ","")&amp;IF(OR(LEN(D109)&lt;&gt;13,NOT(ISNUMBER(--D109))),"CNP-ul trebuie să aibă 13 cifre. ",IF(MOD(MOD(SUMPRODUCT(--MID(D109,{1,2,3,4,5,6,7,8,9,10,11,12},1),{2,7,9,1,4,6,3,5,8,2,7,9}),11),10)+IF(MOD(SUMPRODUCT(--MID(D109,{1,2,3,4,5,6,7,8,9,10,11,12},1),{2,7,9,1,4,6,3,5,8,2,7,9}),11)=10,1,0)&lt;&gt;--RIGHT(D109,1),"Cifra de control a CNP-ului nu se potrivește. ",""))&amp;IF(OR(LEN(G109&amp;"")&lt;&gt;6,NOT(ISNUMBER(--G109))),"Codul COR are 6 cifre. ","")&amp;IF(NOT(ISNUMBER(I109)),"Lipsește data angajării. ","")&amp;IF(AND(J109="Determinată",NOT(ISNUMBER(K109))),"Contract pe durată determinată fără dată de final. ","")&amp;IF(AND(ISNUMBER(R109),ISNUMBER(I109),R109&lt;I109),"Data încetării este înaintea angajării. ","")))</f>
        <v/>
      </c>
    </row>
    <row r="110" spans="2:19" x14ac:dyDescent="0.2">
      <c r="B110" s="10"/>
      <c r="C110" s="11"/>
      <c r="D110" s="10"/>
      <c r="E110" s="12"/>
      <c r="F110" s="13"/>
      <c r="G110" s="10"/>
      <c r="H110" s="14"/>
      <c r="I110" s="15"/>
      <c r="J110" s="16"/>
      <c r="K110" s="15"/>
      <c r="L110" s="16"/>
      <c r="M110" s="17"/>
      <c r="N110" s="15"/>
      <c r="O110" s="16"/>
      <c r="P110" s="16"/>
      <c r="Q110" s="12"/>
      <c r="R110" s="15"/>
      <c r="S110" s="18" t="str">
        <f>IF(B110="","",TRIM(IF(COUNTIF($B$5:$B$304,B110)&gt;1,"Marcă dublată. ","")&amp;IF(OR(LEN(D110)&lt;&gt;13,NOT(ISNUMBER(--D110))),"CNP-ul trebuie să aibă 13 cifre. ",IF(MOD(MOD(SUMPRODUCT(--MID(D110,{1,2,3,4,5,6,7,8,9,10,11,12},1),{2,7,9,1,4,6,3,5,8,2,7,9}),11),10)+IF(MOD(SUMPRODUCT(--MID(D110,{1,2,3,4,5,6,7,8,9,10,11,12},1),{2,7,9,1,4,6,3,5,8,2,7,9}),11)=10,1,0)&lt;&gt;--RIGHT(D110,1),"Cifra de control a CNP-ului nu se potrivește. ",""))&amp;IF(OR(LEN(G110&amp;"")&lt;&gt;6,NOT(ISNUMBER(--G110))),"Codul COR are 6 cifre. ","")&amp;IF(NOT(ISNUMBER(I110)),"Lipsește data angajării. ","")&amp;IF(AND(J110="Determinată",NOT(ISNUMBER(K110))),"Contract pe durată determinată fără dată de final. ","")&amp;IF(AND(ISNUMBER(R110),ISNUMBER(I110),R110&lt;I110),"Data încetării este înaintea angajării. ","")))</f>
        <v/>
      </c>
    </row>
    <row r="111" spans="2:19" x14ac:dyDescent="0.2">
      <c r="B111" s="10"/>
      <c r="C111" s="11"/>
      <c r="D111" s="10"/>
      <c r="E111" s="12"/>
      <c r="F111" s="13"/>
      <c r="G111" s="10"/>
      <c r="H111" s="14"/>
      <c r="I111" s="15"/>
      <c r="J111" s="16"/>
      <c r="K111" s="15"/>
      <c r="L111" s="16"/>
      <c r="M111" s="17"/>
      <c r="N111" s="15"/>
      <c r="O111" s="16"/>
      <c r="P111" s="16"/>
      <c r="Q111" s="12"/>
      <c r="R111" s="15"/>
      <c r="S111" s="18" t="str">
        <f>IF(B111="","",TRIM(IF(COUNTIF($B$5:$B$304,B111)&gt;1,"Marcă dublată. ","")&amp;IF(OR(LEN(D111)&lt;&gt;13,NOT(ISNUMBER(--D111))),"CNP-ul trebuie să aibă 13 cifre. ",IF(MOD(MOD(SUMPRODUCT(--MID(D111,{1,2,3,4,5,6,7,8,9,10,11,12},1),{2,7,9,1,4,6,3,5,8,2,7,9}),11),10)+IF(MOD(SUMPRODUCT(--MID(D111,{1,2,3,4,5,6,7,8,9,10,11,12},1),{2,7,9,1,4,6,3,5,8,2,7,9}),11)=10,1,0)&lt;&gt;--RIGHT(D111,1),"Cifra de control a CNP-ului nu se potrivește. ",""))&amp;IF(OR(LEN(G111&amp;"")&lt;&gt;6,NOT(ISNUMBER(--G111))),"Codul COR are 6 cifre. ","")&amp;IF(NOT(ISNUMBER(I111)),"Lipsește data angajării. ","")&amp;IF(AND(J111="Determinată",NOT(ISNUMBER(K111))),"Contract pe durată determinată fără dată de final. ","")&amp;IF(AND(ISNUMBER(R111),ISNUMBER(I111),R111&lt;I111),"Data încetării este înaintea angajării. ","")))</f>
        <v/>
      </c>
    </row>
    <row r="112" spans="2:19" x14ac:dyDescent="0.2">
      <c r="B112" s="10"/>
      <c r="C112" s="11"/>
      <c r="D112" s="10"/>
      <c r="E112" s="12"/>
      <c r="F112" s="13"/>
      <c r="G112" s="10"/>
      <c r="H112" s="14"/>
      <c r="I112" s="15"/>
      <c r="J112" s="16"/>
      <c r="K112" s="15"/>
      <c r="L112" s="16"/>
      <c r="M112" s="17"/>
      <c r="N112" s="15"/>
      <c r="O112" s="16"/>
      <c r="P112" s="16"/>
      <c r="Q112" s="12"/>
      <c r="R112" s="15"/>
      <c r="S112" s="18" t="str">
        <f>IF(B112="","",TRIM(IF(COUNTIF($B$5:$B$304,B112)&gt;1,"Marcă dublată. ","")&amp;IF(OR(LEN(D112)&lt;&gt;13,NOT(ISNUMBER(--D112))),"CNP-ul trebuie să aibă 13 cifre. ",IF(MOD(MOD(SUMPRODUCT(--MID(D112,{1,2,3,4,5,6,7,8,9,10,11,12},1),{2,7,9,1,4,6,3,5,8,2,7,9}),11),10)+IF(MOD(SUMPRODUCT(--MID(D112,{1,2,3,4,5,6,7,8,9,10,11,12},1),{2,7,9,1,4,6,3,5,8,2,7,9}),11)=10,1,0)&lt;&gt;--RIGHT(D112,1),"Cifra de control a CNP-ului nu se potrivește. ",""))&amp;IF(OR(LEN(G112&amp;"")&lt;&gt;6,NOT(ISNUMBER(--G112))),"Codul COR are 6 cifre. ","")&amp;IF(NOT(ISNUMBER(I112)),"Lipsește data angajării. ","")&amp;IF(AND(J112="Determinată",NOT(ISNUMBER(K112))),"Contract pe durată determinată fără dată de final. ","")&amp;IF(AND(ISNUMBER(R112),ISNUMBER(I112),R112&lt;I112),"Data încetării este înaintea angajării. ","")))</f>
        <v/>
      </c>
    </row>
    <row r="113" spans="2:19" x14ac:dyDescent="0.2">
      <c r="B113" s="10"/>
      <c r="C113" s="11"/>
      <c r="D113" s="10"/>
      <c r="E113" s="12"/>
      <c r="F113" s="13"/>
      <c r="G113" s="10"/>
      <c r="H113" s="14"/>
      <c r="I113" s="15"/>
      <c r="J113" s="16"/>
      <c r="K113" s="15"/>
      <c r="L113" s="16"/>
      <c r="M113" s="17"/>
      <c r="N113" s="15"/>
      <c r="O113" s="16"/>
      <c r="P113" s="16"/>
      <c r="Q113" s="12"/>
      <c r="R113" s="15"/>
      <c r="S113" s="18" t="str">
        <f>IF(B113="","",TRIM(IF(COUNTIF($B$5:$B$304,B113)&gt;1,"Marcă dublată. ","")&amp;IF(OR(LEN(D113)&lt;&gt;13,NOT(ISNUMBER(--D113))),"CNP-ul trebuie să aibă 13 cifre. ",IF(MOD(MOD(SUMPRODUCT(--MID(D113,{1,2,3,4,5,6,7,8,9,10,11,12},1),{2,7,9,1,4,6,3,5,8,2,7,9}),11),10)+IF(MOD(SUMPRODUCT(--MID(D113,{1,2,3,4,5,6,7,8,9,10,11,12},1),{2,7,9,1,4,6,3,5,8,2,7,9}),11)=10,1,0)&lt;&gt;--RIGHT(D113,1),"Cifra de control a CNP-ului nu se potrivește. ",""))&amp;IF(OR(LEN(G113&amp;"")&lt;&gt;6,NOT(ISNUMBER(--G113))),"Codul COR are 6 cifre. ","")&amp;IF(NOT(ISNUMBER(I113)),"Lipsește data angajării. ","")&amp;IF(AND(J113="Determinată",NOT(ISNUMBER(K113))),"Contract pe durată determinată fără dată de final. ","")&amp;IF(AND(ISNUMBER(R113),ISNUMBER(I113),R113&lt;I113),"Data încetării este înaintea angajării. ","")))</f>
        <v/>
      </c>
    </row>
    <row r="114" spans="2:19" x14ac:dyDescent="0.2">
      <c r="B114" s="10"/>
      <c r="C114" s="11"/>
      <c r="D114" s="10"/>
      <c r="E114" s="12"/>
      <c r="F114" s="13"/>
      <c r="G114" s="10"/>
      <c r="H114" s="14"/>
      <c r="I114" s="15"/>
      <c r="J114" s="16"/>
      <c r="K114" s="15"/>
      <c r="L114" s="16"/>
      <c r="M114" s="17"/>
      <c r="N114" s="15"/>
      <c r="O114" s="16"/>
      <c r="P114" s="16"/>
      <c r="Q114" s="12"/>
      <c r="R114" s="15"/>
      <c r="S114" s="18" t="str">
        <f>IF(B114="","",TRIM(IF(COUNTIF($B$5:$B$304,B114)&gt;1,"Marcă dublată. ","")&amp;IF(OR(LEN(D114)&lt;&gt;13,NOT(ISNUMBER(--D114))),"CNP-ul trebuie să aibă 13 cifre. ",IF(MOD(MOD(SUMPRODUCT(--MID(D114,{1,2,3,4,5,6,7,8,9,10,11,12},1),{2,7,9,1,4,6,3,5,8,2,7,9}),11),10)+IF(MOD(SUMPRODUCT(--MID(D114,{1,2,3,4,5,6,7,8,9,10,11,12},1),{2,7,9,1,4,6,3,5,8,2,7,9}),11)=10,1,0)&lt;&gt;--RIGHT(D114,1),"Cifra de control a CNP-ului nu se potrivește. ",""))&amp;IF(OR(LEN(G114&amp;"")&lt;&gt;6,NOT(ISNUMBER(--G114))),"Codul COR are 6 cifre. ","")&amp;IF(NOT(ISNUMBER(I114)),"Lipsește data angajării. ","")&amp;IF(AND(J114="Determinată",NOT(ISNUMBER(K114))),"Contract pe durată determinată fără dată de final. ","")&amp;IF(AND(ISNUMBER(R114),ISNUMBER(I114),R114&lt;I114),"Data încetării este înaintea angajării. ","")))</f>
        <v/>
      </c>
    </row>
    <row r="115" spans="2:19" x14ac:dyDescent="0.2">
      <c r="B115" s="10"/>
      <c r="C115" s="11"/>
      <c r="D115" s="10"/>
      <c r="E115" s="12"/>
      <c r="F115" s="13"/>
      <c r="G115" s="10"/>
      <c r="H115" s="14"/>
      <c r="I115" s="15"/>
      <c r="J115" s="16"/>
      <c r="K115" s="15"/>
      <c r="L115" s="16"/>
      <c r="M115" s="17"/>
      <c r="N115" s="15"/>
      <c r="O115" s="16"/>
      <c r="P115" s="16"/>
      <c r="Q115" s="12"/>
      <c r="R115" s="15"/>
      <c r="S115" s="18" t="str">
        <f>IF(B115="","",TRIM(IF(COUNTIF($B$5:$B$304,B115)&gt;1,"Marcă dublată. ","")&amp;IF(OR(LEN(D115)&lt;&gt;13,NOT(ISNUMBER(--D115))),"CNP-ul trebuie să aibă 13 cifre. ",IF(MOD(MOD(SUMPRODUCT(--MID(D115,{1,2,3,4,5,6,7,8,9,10,11,12},1),{2,7,9,1,4,6,3,5,8,2,7,9}),11),10)+IF(MOD(SUMPRODUCT(--MID(D115,{1,2,3,4,5,6,7,8,9,10,11,12},1),{2,7,9,1,4,6,3,5,8,2,7,9}),11)=10,1,0)&lt;&gt;--RIGHT(D115,1),"Cifra de control a CNP-ului nu se potrivește. ",""))&amp;IF(OR(LEN(G115&amp;"")&lt;&gt;6,NOT(ISNUMBER(--G115))),"Codul COR are 6 cifre. ","")&amp;IF(NOT(ISNUMBER(I115)),"Lipsește data angajării. ","")&amp;IF(AND(J115="Determinată",NOT(ISNUMBER(K115))),"Contract pe durată determinată fără dată de final. ","")&amp;IF(AND(ISNUMBER(R115),ISNUMBER(I115),R115&lt;I115),"Data încetării este înaintea angajării. ","")))</f>
        <v/>
      </c>
    </row>
    <row r="116" spans="2:19" x14ac:dyDescent="0.2">
      <c r="B116" s="10"/>
      <c r="C116" s="11"/>
      <c r="D116" s="10"/>
      <c r="E116" s="12"/>
      <c r="F116" s="13"/>
      <c r="G116" s="10"/>
      <c r="H116" s="14"/>
      <c r="I116" s="15"/>
      <c r="J116" s="16"/>
      <c r="K116" s="15"/>
      <c r="L116" s="16"/>
      <c r="M116" s="17"/>
      <c r="N116" s="15"/>
      <c r="O116" s="16"/>
      <c r="P116" s="16"/>
      <c r="Q116" s="12"/>
      <c r="R116" s="15"/>
      <c r="S116" s="18" t="str">
        <f>IF(B116="","",TRIM(IF(COUNTIF($B$5:$B$304,B116)&gt;1,"Marcă dublată. ","")&amp;IF(OR(LEN(D116)&lt;&gt;13,NOT(ISNUMBER(--D116))),"CNP-ul trebuie să aibă 13 cifre. ",IF(MOD(MOD(SUMPRODUCT(--MID(D116,{1,2,3,4,5,6,7,8,9,10,11,12},1),{2,7,9,1,4,6,3,5,8,2,7,9}),11),10)+IF(MOD(SUMPRODUCT(--MID(D116,{1,2,3,4,5,6,7,8,9,10,11,12},1),{2,7,9,1,4,6,3,5,8,2,7,9}),11)=10,1,0)&lt;&gt;--RIGHT(D116,1),"Cifra de control a CNP-ului nu se potrivește. ",""))&amp;IF(OR(LEN(G116&amp;"")&lt;&gt;6,NOT(ISNUMBER(--G116))),"Codul COR are 6 cifre. ","")&amp;IF(NOT(ISNUMBER(I116)),"Lipsește data angajării. ","")&amp;IF(AND(J116="Determinată",NOT(ISNUMBER(K116))),"Contract pe durată determinată fără dată de final. ","")&amp;IF(AND(ISNUMBER(R116),ISNUMBER(I116),R116&lt;I116),"Data încetării este înaintea angajării. ","")))</f>
        <v/>
      </c>
    </row>
    <row r="117" spans="2:19" x14ac:dyDescent="0.2">
      <c r="B117" s="10"/>
      <c r="C117" s="11"/>
      <c r="D117" s="10"/>
      <c r="E117" s="12"/>
      <c r="F117" s="13"/>
      <c r="G117" s="10"/>
      <c r="H117" s="14"/>
      <c r="I117" s="15"/>
      <c r="J117" s="16"/>
      <c r="K117" s="15"/>
      <c r="L117" s="16"/>
      <c r="M117" s="17"/>
      <c r="N117" s="15"/>
      <c r="O117" s="16"/>
      <c r="P117" s="16"/>
      <c r="Q117" s="12"/>
      <c r="R117" s="15"/>
      <c r="S117" s="18" t="str">
        <f>IF(B117="","",TRIM(IF(COUNTIF($B$5:$B$304,B117)&gt;1,"Marcă dublată. ","")&amp;IF(OR(LEN(D117)&lt;&gt;13,NOT(ISNUMBER(--D117))),"CNP-ul trebuie să aibă 13 cifre. ",IF(MOD(MOD(SUMPRODUCT(--MID(D117,{1,2,3,4,5,6,7,8,9,10,11,12},1),{2,7,9,1,4,6,3,5,8,2,7,9}),11),10)+IF(MOD(SUMPRODUCT(--MID(D117,{1,2,3,4,5,6,7,8,9,10,11,12},1),{2,7,9,1,4,6,3,5,8,2,7,9}),11)=10,1,0)&lt;&gt;--RIGHT(D117,1),"Cifra de control a CNP-ului nu se potrivește. ",""))&amp;IF(OR(LEN(G117&amp;"")&lt;&gt;6,NOT(ISNUMBER(--G117))),"Codul COR are 6 cifre. ","")&amp;IF(NOT(ISNUMBER(I117)),"Lipsește data angajării. ","")&amp;IF(AND(J117="Determinată",NOT(ISNUMBER(K117))),"Contract pe durată determinată fără dată de final. ","")&amp;IF(AND(ISNUMBER(R117),ISNUMBER(I117),R117&lt;I117),"Data încetării este înaintea angajării. ","")))</f>
        <v/>
      </c>
    </row>
    <row r="118" spans="2:19" x14ac:dyDescent="0.2">
      <c r="B118" s="10"/>
      <c r="C118" s="11"/>
      <c r="D118" s="10"/>
      <c r="E118" s="12"/>
      <c r="F118" s="13"/>
      <c r="G118" s="10"/>
      <c r="H118" s="14"/>
      <c r="I118" s="15"/>
      <c r="J118" s="16"/>
      <c r="K118" s="15"/>
      <c r="L118" s="16"/>
      <c r="M118" s="17"/>
      <c r="N118" s="15"/>
      <c r="O118" s="16"/>
      <c r="P118" s="16"/>
      <c r="Q118" s="12"/>
      <c r="R118" s="15"/>
      <c r="S118" s="18" t="str">
        <f>IF(B118="","",TRIM(IF(COUNTIF($B$5:$B$304,B118)&gt;1,"Marcă dublată. ","")&amp;IF(OR(LEN(D118)&lt;&gt;13,NOT(ISNUMBER(--D118))),"CNP-ul trebuie să aibă 13 cifre. ",IF(MOD(MOD(SUMPRODUCT(--MID(D118,{1,2,3,4,5,6,7,8,9,10,11,12},1),{2,7,9,1,4,6,3,5,8,2,7,9}),11),10)+IF(MOD(SUMPRODUCT(--MID(D118,{1,2,3,4,5,6,7,8,9,10,11,12},1),{2,7,9,1,4,6,3,5,8,2,7,9}),11)=10,1,0)&lt;&gt;--RIGHT(D118,1),"Cifra de control a CNP-ului nu se potrivește. ",""))&amp;IF(OR(LEN(G118&amp;"")&lt;&gt;6,NOT(ISNUMBER(--G118))),"Codul COR are 6 cifre. ","")&amp;IF(NOT(ISNUMBER(I118)),"Lipsește data angajării. ","")&amp;IF(AND(J118="Determinată",NOT(ISNUMBER(K118))),"Contract pe durată determinată fără dată de final. ","")&amp;IF(AND(ISNUMBER(R118),ISNUMBER(I118),R118&lt;I118),"Data încetării este înaintea angajării. ","")))</f>
        <v/>
      </c>
    </row>
    <row r="119" spans="2:19" x14ac:dyDescent="0.2">
      <c r="B119" s="10"/>
      <c r="C119" s="11"/>
      <c r="D119" s="10"/>
      <c r="E119" s="12"/>
      <c r="F119" s="13"/>
      <c r="G119" s="10"/>
      <c r="H119" s="14"/>
      <c r="I119" s="15"/>
      <c r="J119" s="16"/>
      <c r="K119" s="15"/>
      <c r="L119" s="16"/>
      <c r="M119" s="17"/>
      <c r="N119" s="15"/>
      <c r="O119" s="16"/>
      <c r="P119" s="16"/>
      <c r="Q119" s="12"/>
      <c r="R119" s="15"/>
      <c r="S119" s="18" t="str">
        <f>IF(B119="","",TRIM(IF(COUNTIF($B$5:$B$304,B119)&gt;1,"Marcă dublată. ","")&amp;IF(OR(LEN(D119)&lt;&gt;13,NOT(ISNUMBER(--D119))),"CNP-ul trebuie să aibă 13 cifre. ",IF(MOD(MOD(SUMPRODUCT(--MID(D119,{1,2,3,4,5,6,7,8,9,10,11,12},1),{2,7,9,1,4,6,3,5,8,2,7,9}),11),10)+IF(MOD(SUMPRODUCT(--MID(D119,{1,2,3,4,5,6,7,8,9,10,11,12},1),{2,7,9,1,4,6,3,5,8,2,7,9}),11)=10,1,0)&lt;&gt;--RIGHT(D119,1),"Cifra de control a CNP-ului nu se potrivește. ",""))&amp;IF(OR(LEN(G119&amp;"")&lt;&gt;6,NOT(ISNUMBER(--G119))),"Codul COR are 6 cifre. ","")&amp;IF(NOT(ISNUMBER(I119)),"Lipsește data angajării. ","")&amp;IF(AND(J119="Determinată",NOT(ISNUMBER(K119))),"Contract pe durată determinată fără dată de final. ","")&amp;IF(AND(ISNUMBER(R119),ISNUMBER(I119),R119&lt;I119),"Data încetării este înaintea angajării. ","")))</f>
        <v/>
      </c>
    </row>
    <row r="120" spans="2:19" x14ac:dyDescent="0.2">
      <c r="B120" s="10"/>
      <c r="C120" s="11"/>
      <c r="D120" s="10"/>
      <c r="E120" s="12"/>
      <c r="F120" s="13"/>
      <c r="G120" s="10"/>
      <c r="H120" s="14"/>
      <c r="I120" s="15"/>
      <c r="J120" s="16"/>
      <c r="K120" s="15"/>
      <c r="L120" s="16"/>
      <c r="M120" s="17"/>
      <c r="N120" s="15"/>
      <c r="O120" s="16"/>
      <c r="P120" s="16"/>
      <c r="Q120" s="12"/>
      <c r="R120" s="15"/>
      <c r="S120" s="18" t="str">
        <f>IF(B120="","",TRIM(IF(COUNTIF($B$5:$B$304,B120)&gt;1,"Marcă dublată. ","")&amp;IF(OR(LEN(D120)&lt;&gt;13,NOT(ISNUMBER(--D120))),"CNP-ul trebuie să aibă 13 cifre. ",IF(MOD(MOD(SUMPRODUCT(--MID(D120,{1,2,3,4,5,6,7,8,9,10,11,12},1),{2,7,9,1,4,6,3,5,8,2,7,9}),11),10)+IF(MOD(SUMPRODUCT(--MID(D120,{1,2,3,4,5,6,7,8,9,10,11,12},1),{2,7,9,1,4,6,3,5,8,2,7,9}),11)=10,1,0)&lt;&gt;--RIGHT(D120,1),"Cifra de control a CNP-ului nu se potrivește. ",""))&amp;IF(OR(LEN(G120&amp;"")&lt;&gt;6,NOT(ISNUMBER(--G120))),"Codul COR are 6 cifre. ","")&amp;IF(NOT(ISNUMBER(I120)),"Lipsește data angajării. ","")&amp;IF(AND(J120="Determinată",NOT(ISNUMBER(K120))),"Contract pe durată determinată fără dată de final. ","")&amp;IF(AND(ISNUMBER(R120),ISNUMBER(I120),R120&lt;I120),"Data încetării este înaintea angajării. ","")))</f>
        <v/>
      </c>
    </row>
    <row r="121" spans="2:19" x14ac:dyDescent="0.2">
      <c r="B121" s="10"/>
      <c r="C121" s="11"/>
      <c r="D121" s="10"/>
      <c r="E121" s="12"/>
      <c r="F121" s="13"/>
      <c r="G121" s="10"/>
      <c r="H121" s="14"/>
      <c r="I121" s="15"/>
      <c r="J121" s="16"/>
      <c r="K121" s="15"/>
      <c r="L121" s="16"/>
      <c r="M121" s="17"/>
      <c r="N121" s="15"/>
      <c r="O121" s="16"/>
      <c r="P121" s="16"/>
      <c r="Q121" s="12"/>
      <c r="R121" s="15"/>
      <c r="S121" s="18" t="str">
        <f>IF(B121="","",TRIM(IF(COUNTIF($B$5:$B$304,B121)&gt;1,"Marcă dublată. ","")&amp;IF(OR(LEN(D121)&lt;&gt;13,NOT(ISNUMBER(--D121))),"CNP-ul trebuie să aibă 13 cifre. ",IF(MOD(MOD(SUMPRODUCT(--MID(D121,{1,2,3,4,5,6,7,8,9,10,11,12},1),{2,7,9,1,4,6,3,5,8,2,7,9}),11),10)+IF(MOD(SUMPRODUCT(--MID(D121,{1,2,3,4,5,6,7,8,9,10,11,12},1),{2,7,9,1,4,6,3,5,8,2,7,9}),11)=10,1,0)&lt;&gt;--RIGHT(D121,1),"Cifra de control a CNP-ului nu se potrivește. ",""))&amp;IF(OR(LEN(G121&amp;"")&lt;&gt;6,NOT(ISNUMBER(--G121))),"Codul COR are 6 cifre. ","")&amp;IF(NOT(ISNUMBER(I121)),"Lipsește data angajării. ","")&amp;IF(AND(J121="Determinată",NOT(ISNUMBER(K121))),"Contract pe durată determinată fără dată de final. ","")&amp;IF(AND(ISNUMBER(R121),ISNUMBER(I121),R121&lt;I121),"Data încetării este înaintea angajării. ","")))</f>
        <v/>
      </c>
    </row>
    <row r="122" spans="2:19" x14ac:dyDescent="0.2">
      <c r="B122" s="10"/>
      <c r="C122" s="11"/>
      <c r="D122" s="10"/>
      <c r="E122" s="12"/>
      <c r="F122" s="13"/>
      <c r="G122" s="10"/>
      <c r="H122" s="14"/>
      <c r="I122" s="15"/>
      <c r="J122" s="16"/>
      <c r="K122" s="15"/>
      <c r="L122" s="16"/>
      <c r="M122" s="17"/>
      <c r="N122" s="15"/>
      <c r="O122" s="16"/>
      <c r="P122" s="16"/>
      <c r="Q122" s="12"/>
      <c r="R122" s="15"/>
      <c r="S122" s="18" t="str">
        <f>IF(B122="","",TRIM(IF(COUNTIF($B$5:$B$304,B122)&gt;1,"Marcă dublată. ","")&amp;IF(OR(LEN(D122)&lt;&gt;13,NOT(ISNUMBER(--D122))),"CNP-ul trebuie să aibă 13 cifre. ",IF(MOD(MOD(SUMPRODUCT(--MID(D122,{1,2,3,4,5,6,7,8,9,10,11,12},1),{2,7,9,1,4,6,3,5,8,2,7,9}),11),10)+IF(MOD(SUMPRODUCT(--MID(D122,{1,2,3,4,5,6,7,8,9,10,11,12},1),{2,7,9,1,4,6,3,5,8,2,7,9}),11)=10,1,0)&lt;&gt;--RIGHT(D122,1),"Cifra de control a CNP-ului nu se potrivește. ",""))&amp;IF(OR(LEN(G122&amp;"")&lt;&gt;6,NOT(ISNUMBER(--G122))),"Codul COR are 6 cifre. ","")&amp;IF(NOT(ISNUMBER(I122)),"Lipsește data angajării. ","")&amp;IF(AND(J122="Determinată",NOT(ISNUMBER(K122))),"Contract pe durată determinată fără dată de final. ","")&amp;IF(AND(ISNUMBER(R122),ISNUMBER(I122),R122&lt;I122),"Data încetării este înaintea angajării. ","")))</f>
        <v/>
      </c>
    </row>
    <row r="123" spans="2:19" x14ac:dyDescent="0.2">
      <c r="B123" s="10"/>
      <c r="C123" s="11"/>
      <c r="D123" s="10"/>
      <c r="E123" s="12"/>
      <c r="F123" s="13"/>
      <c r="G123" s="10"/>
      <c r="H123" s="14"/>
      <c r="I123" s="15"/>
      <c r="J123" s="16"/>
      <c r="K123" s="15"/>
      <c r="L123" s="16"/>
      <c r="M123" s="17"/>
      <c r="N123" s="15"/>
      <c r="O123" s="16"/>
      <c r="P123" s="16"/>
      <c r="Q123" s="12"/>
      <c r="R123" s="15"/>
      <c r="S123" s="18" t="str">
        <f>IF(B123="","",TRIM(IF(COUNTIF($B$5:$B$304,B123)&gt;1,"Marcă dublată. ","")&amp;IF(OR(LEN(D123)&lt;&gt;13,NOT(ISNUMBER(--D123))),"CNP-ul trebuie să aibă 13 cifre. ",IF(MOD(MOD(SUMPRODUCT(--MID(D123,{1,2,3,4,5,6,7,8,9,10,11,12},1),{2,7,9,1,4,6,3,5,8,2,7,9}),11),10)+IF(MOD(SUMPRODUCT(--MID(D123,{1,2,3,4,5,6,7,8,9,10,11,12},1),{2,7,9,1,4,6,3,5,8,2,7,9}),11)=10,1,0)&lt;&gt;--RIGHT(D123,1),"Cifra de control a CNP-ului nu se potrivește. ",""))&amp;IF(OR(LEN(G123&amp;"")&lt;&gt;6,NOT(ISNUMBER(--G123))),"Codul COR are 6 cifre. ","")&amp;IF(NOT(ISNUMBER(I123)),"Lipsește data angajării. ","")&amp;IF(AND(J123="Determinată",NOT(ISNUMBER(K123))),"Contract pe durată determinată fără dată de final. ","")&amp;IF(AND(ISNUMBER(R123),ISNUMBER(I123),R123&lt;I123),"Data încetării este înaintea angajării. ","")))</f>
        <v/>
      </c>
    </row>
    <row r="124" spans="2:19" x14ac:dyDescent="0.2">
      <c r="B124" s="10"/>
      <c r="C124" s="11"/>
      <c r="D124" s="10"/>
      <c r="E124" s="12"/>
      <c r="F124" s="13"/>
      <c r="G124" s="10"/>
      <c r="H124" s="14"/>
      <c r="I124" s="15"/>
      <c r="J124" s="16"/>
      <c r="K124" s="15"/>
      <c r="L124" s="16"/>
      <c r="M124" s="17"/>
      <c r="N124" s="15"/>
      <c r="O124" s="16"/>
      <c r="P124" s="16"/>
      <c r="Q124" s="12"/>
      <c r="R124" s="15"/>
      <c r="S124" s="18" t="str">
        <f>IF(B124="","",TRIM(IF(COUNTIF($B$5:$B$304,B124)&gt;1,"Marcă dublată. ","")&amp;IF(OR(LEN(D124)&lt;&gt;13,NOT(ISNUMBER(--D124))),"CNP-ul trebuie să aibă 13 cifre. ",IF(MOD(MOD(SUMPRODUCT(--MID(D124,{1,2,3,4,5,6,7,8,9,10,11,12},1),{2,7,9,1,4,6,3,5,8,2,7,9}),11),10)+IF(MOD(SUMPRODUCT(--MID(D124,{1,2,3,4,5,6,7,8,9,10,11,12},1),{2,7,9,1,4,6,3,5,8,2,7,9}),11)=10,1,0)&lt;&gt;--RIGHT(D124,1),"Cifra de control a CNP-ului nu se potrivește. ",""))&amp;IF(OR(LEN(G124&amp;"")&lt;&gt;6,NOT(ISNUMBER(--G124))),"Codul COR are 6 cifre. ","")&amp;IF(NOT(ISNUMBER(I124)),"Lipsește data angajării. ","")&amp;IF(AND(J124="Determinată",NOT(ISNUMBER(K124))),"Contract pe durată determinată fără dată de final. ","")&amp;IF(AND(ISNUMBER(R124),ISNUMBER(I124),R124&lt;I124),"Data încetării este înaintea angajării. ","")))</f>
        <v/>
      </c>
    </row>
    <row r="125" spans="2:19" x14ac:dyDescent="0.2">
      <c r="B125" s="10"/>
      <c r="C125" s="11"/>
      <c r="D125" s="10"/>
      <c r="E125" s="12"/>
      <c r="F125" s="13"/>
      <c r="G125" s="10"/>
      <c r="H125" s="14"/>
      <c r="I125" s="15"/>
      <c r="J125" s="16"/>
      <c r="K125" s="15"/>
      <c r="L125" s="16"/>
      <c r="M125" s="17"/>
      <c r="N125" s="15"/>
      <c r="O125" s="16"/>
      <c r="P125" s="16"/>
      <c r="Q125" s="12"/>
      <c r="R125" s="15"/>
      <c r="S125" s="18" t="str">
        <f>IF(B125="","",TRIM(IF(COUNTIF($B$5:$B$304,B125)&gt;1,"Marcă dublată. ","")&amp;IF(OR(LEN(D125)&lt;&gt;13,NOT(ISNUMBER(--D125))),"CNP-ul trebuie să aibă 13 cifre. ",IF(MOD(MOD(SUMPRODUCT(--MID(D125,{1,2,3,4,5,6,7,8,9,10,11,12},1),{2,7,9,1,4,6,3,5,8,2,7,9}),11),10)+IF(MOD(SUMPRODUCT(--MID(D125,{1,2,3,4,5,6,7,8,9,10,11,12},1),{2,7,9,1,4,6,3,5,8,2,7,9}),11)=10,1,0)&lt;&gt;--RIGHT(D125,1),"Cifra de control a CNP-ului nu se potrivește. ",""))&amp;IF(OR(LEN(G125&amp;"")&lt;&gt;6,NOT(ISNUMBER(--G125))),"Codul COR are 6 cifre. ","")&amp;IF(NOT(ISNUMBER(I125)),"Lipsește data angajării. ","")&amp;IF(AND(J125="Determinată",NOT(ISNUMBER(K125))),"Contract pe durată determinată fără dată de final. ","")&amp;IF(AND(ISNUMBER(R125),ISNUMBER(I125),R125&lt;I125),"Data încetării este înaintea angajării. ","")))</f>
        <v/>
      </c>
    </row>
    <row r="126" spans="2:19" x14ac:dyDescent="0.2">
      <c r="B126" s="10"/>
      <c r="C126" s="11"/>
      <c r="D126" s="10"/>
      <c r="E126" s="12"/>
      <c r="F126" s="13"/>
      <c r="G126" s="10"/>
      <c r="H126" s="14"/>
      <c r="I126" s="15"/>
      <c r="J126" s="16"/>
      <c r="K126" s="15"/>
      <c r="L126" s="16"/>
      <c r="M126" s="17"/>
      <c r="N126" s="15"/>
      <c r="O126" s="16"/>
      <c r="P126" s="16"/>
      <c r="Q126" s="12"/>
      <c r="R126" s="15"/>
      <c r="S126" s="18" t="str">
        <f>IF(B126="","",TRIM(IF(COUNTIF($B$5:$B$304,B126)&gt;1,"Marcă dublată. ","")&amp;IF(OR(LEN(D126)&lt;&gt;13,NOT(ISNUMBER(--D126))),"CNP-ul trebuie să aibă 13 cifre. ",IF(MOD(MOD(SUMPRODUCT(--MID(D126,{1,2,3,4,5,6,7,8,9,10,11,12},1),{2,7,9,1,4,6,3,5,8,2,7,9}),11),10)+IF(MOD(SUMPRODUCT(--MID(D126,{1,2,3,4,5,6,7,8,9,10,11,12},1),{2,7,9,1,4,6,3,5,8,2,7,9}),11)=10,1,0)&lt;&gt;--RIGHT(D126,1),"Cifra de control a CNP-ului nu se potrivește. ",""))&amp;IF(OR(LEN(G126&amp;"")&lt;&gt;6,NOT(ISNUMBER(--G126))),"Codul COR are 6 cifre. ","")&amp;IF(NOT(ISNUMBER(I126)),"Lipsește data angajării. ","")&amp;IF(AND(J126="Determinată",NOT(ISNUMBER(K126))),"Contract pe durată determinată fără dată de final. ","")&amp;IF(AND(ISNUMBER(R126),ISNUMBER(I126),R126&lt;I126),"Data încetării este înaintea angajării. ","")))</f>
        <v/>
      </c>
    </row>
    <row r="127" spans="2:19" x14ac:dyDescent="0.2">
      <c r="B127" s="10"/>
      <c r="C127" s="11"/>
      <c r="D127" s="10"/>
      <c r="E127" s="12"/>
      <c r="F127" s="13"/>
      <c r="G127" s="10"/>
      <c r="H127" s="14"/>
      <c r="I127" s="15"/>
      <c r="J127" s="16"/>
      <c r="K127" s="15"/>
      <c r="L127" s="16"/>
      <c r="M127" s="17"/>
      <c r="N127" s="15"/>
      <c r="O127" s="16"/>
      <c r="P127" s="16"/>
      <c r="Q127" s="12"/>
      <c r="R127" s="15"/>
      <c r="S127" s="18" t="str">
        <f>IF(B127="","",TRIM(IF(COUNTIF($B$5:$B$304,B127)&gt;1,"Marcă dublată. ","")&amp;IF(OR(LEN(D127)&lt;&gt;13,NOT(ISNUMBER(--D127))),"CNP-ul trebuie să aibă 13 cifre. ",IF(MOD(MOD(SUMPRODUCT(--MID(D127,{1,2,3,4,5,6,7,8,9,10,11,12},1),{2,7,9,1,4,6,3,5,8,2,7,9}),11),10)+IF(MOD(SUMPRODUCT(--MID(D127,{1,2,3,4,5,6,7,8,9,10,11,12},1),{2,7,9,1,4,6,3,5,8,2,7,9}),11)=10,1,0)&lt;&gt;--RIGHT(D127,1),"Cifra de control a CNP-ului nu se potrivește. ",""))&amp;IF(OR(LEN(G127&amp;"")&lt;&gt;6,NOT(ISNUMBER(--G127))),"Codul COR are 6 cifre. ","")&amp;IF(NOT(ISNUMBER(I127)),"Lipsește data angajării. ","")&amp;IF(AND(J127="Determinată",NOT(ISNUMBER(K127))),"Contract pe durată determinată fără dată de final. ","")&amp;IF(AND(ISNUMBER(R127),ISNUMBER(I127),R127&lt;I127),"Data încetării este înaintea angajării. ","")))</f>
        <v/>
      </c>
    </row>
    <row r="128" spans="2:19" x14ac:dyDescent="0.2">
      <c r="B128" s="10"/>
      <c r="C128" s="11"/>
      <c r="D128" s="10"/>
      <c r="E128" s="12"/>
      <c r="F128" s="13"/>
      <c r="G128" s="10"/>
      <c r="H128" s="14"/>
      <c r="I128" s="15"/>
      <c r="J128" s="16"/>
      <c r="K128" s="15"/>
      <c r="L128" s="16"/>
      <c r="M128" s="17"/>
      <c r="N128" s="15"/>
      <c r="O128" s="16"/>
      <c r="P128" s="16"/>
      <c r="Q128" s="12"/>
      <c r="R128" s="15"/>
      <c r="S128" s="18" t="str">
        <f>IF(B128="","",TRIM(IF(COUNTIF($B$5:$B$304,B128)&gt;1,"Marcă dublată. ","")&amp;IF(OR(LEN(D128)&lt;&gt;13,NOT(ISNUMBER(--D128))),"CNP-ul trebuie să aibă 13 cifre. ",IF(MOD(MOD(SUMPRODUCT(--MID(D128,{1,2,3,4,5,6,7,8,9,10,11,12},1),{2,7,9,1,4,6,3,5,8,2,7,9}),11),10)+IF(MOD(SUMPRODUCT(--MID(D128,{1,2,3,4,5,6,7,8,9,10,11,12},1),{2,7,9,1,4,6,3,5,8,2,7,9}),11)=10,1,0)&lt;&gt;--RIGHT(D128,1),"Cifra de control a CNP-ului nu se potrivește. ",""))&amp;IF(OR(LEN(G128&amp;"")&lt;&gt;6,NOT(ISNUMBER(--G128))),"Codul COR are 6 cifre. ","")&amp;IF(NOT(ISNUMBER(I128)),"Lipsește data angajării. ","")&amp;IF(AND(J128="Determinată",NOT(ISNUMBER(K128))),"Contract pe durată determinată fără dată de final. ","")&amp;IF(AND(ISNUMBER(R128),ISNUMBER(I128),R128&lt;I128),"Data încetării este înaintea angajării. ","")))</f>
        <v/>
      </c>
    </row>
    <row r="129" spans="2:19" x14ac:dyDescent="0.2">
      <c r="B129" s="10"/>
      <c r="C129" s="11"/>
      <c r="D129" s="10"/>
      <c r="E129" s="12"/>
      <c r="F129" s="13"/>
      <c r="G129" s="10"/>
      <c r="H129" s="14"/>
      <c r="I129" s="15"/>
      <c r="J129" s="16"/>
      <c r="K129" s="15"/>
      <c r="L129" s="16"/>
      <c r="M129" s="17"/>
      <c r="N129" s="15"/>
      <c r="O129" s="16"/>
      <c r="P129" s="16"/>
      <c r="Q129" s="12"/>
      <c r="R129" s="15"/>
      <c r="S129" s="18" t="str">
        <f>IF(B129="","",TRIM(IF(COUNTIF($B$5:$B$304,B129)&gt;1,"Marcă dublată. ","")&amp;IF(OR(LEN(D129)&lt;&gt;13,NOT(ISNUMBER(--D129))),"CNP-ul trebuie să aibă 13 cifre. ",IF(MOD(MOD(SUMPRODUCT(--MID(D129,{1,2,3,4,5,6,7,8,9,10,11,12},1),{2,7,9,1,4,6,3,5,8,2,7,9}),11),10)+IF(MOD(SUMPRODUCT(--MID(D129,{1,2,3,4,5,6,7,8,9,10,11,12},1),{2,7,9,1,4,6,3,5,8,2,7,9}),11)=10,1,0)&lt;&gt;--RIGHT(D129,1),"Cifra de control a CNP-ului nu se potrivește. ",""))&amp;IF(OR(LEN(G129&amp;"")&lt;&gt;6,NOT(ISNUMBER(--G129))),"Codul COR are 6 cifre. ","")&amp;IF(NOT(ISNUMBER(I129)),"Lipsește data angajării. ","")&amp;IF(AND(J129="Determinată",NOT(ISNUMBER(K129))),"Contract pe durată determinată fără dată de final. ","")&amp;IF(AND(ISNUMBER(R129),ISNUMBER(I129),R129&lt;I129),"Data încetării este înaintea angajării. ","")))</f>
        <v/>
      </c>
    </row>
    <row r="130" spans="2:19" x14ac:dyDescent="0.2">
      <c r="B130" s="10"/>
      <c r="C130" s="11"/>
      <c r="D130" s="10"/>
      <c r="E130" s="12"/>
      <c r="F130" s="13"/>
      <c r="G130" s="10"/>
      <c r="H130" s="14"/>
      <c r="I130" s="15"/>
      <c r="J130" s="16"/>
      <c r="K130" s="15"/>
      <c r="L130" s="16"/>
      <c r="M130" s="17"/>
      <c r="N130" s="15"/>
      <c r="O130" s="16"/>
      <c r="P130" s="16"/>
      <c r="Q130" s="12"/>
      <c r="R130" s="15"/>
      <c r="S130" s="18" t="str">
        <f>IF(B130="","",TRIM(IF(COUNTIF($B$5:$B$304,B130)&gt;1,"Marcă dublată. ","")&amp;IF(OR(LEN(D130)&lt;&gt;13,NOT(ISNUMBER(--D130))),"CNP-ul trebuie să aibă 13 cifre. ",IF(MOD(MOD(SUMPRODUCT(--MID(D130,{1,2,3,4,5,6,7,8,9,10,11,12},1),{2,7,9,1,4,6,3,5,8,2,7,9}),11),10)+IF(MOD(SUMPRODUCT(--MID(D130,{1,2,3,4,5,6,7,8,9,10,11,12},1),{2,7,9,1,4,6,3,5,8,2,7,9}),11)=10,1,0)&lt;&gt;--RIGHT(D130,1),"Cifra de control a CNP-ului nu se potrivește. ",""))&amp;IF(OR(LEN(G130&amp;"")&lt;&gt;6,NOT(ISNUMBER(--G130))),"Codul COR are 6 cifre. ","")&amp;IF(NOT(ISNUMBER(I130)),"Lipsește data angajării. ","")&amp;IF(AND(J130="Determinată",NOT(ISNUMBER(K130))),"Contract pe durată determinată fără dată de final. ","")&amp;IF(AND(ISNUMBER(R130),ISNUMBER(I130),R130&lt;I130),"Data încetării este înaintea angajării. ","")))</f>
        <v/>
      </c>
    </row>
    <row r="131" spans="2:19" x14ac:dyDescent="0.2">
      <c r="B131" s="10"/>
      <c r="C131" s="11"/>
      <c r="D131" s="10"/>
      <c r="E131" s="12"/>
      <c r="F131" s="13"/>
      <c r="G131" s="10"/>
      <c r="H131" s="14"/>
      <c r="I131" s="15"/>
      <c r="J131" s="16"/>
      <c r="K131" s="15"/>
      <c r="L131" s="16"/>
      <c r="M131" s="17"/>
      <c r="N131" s="15"/>
      <c r="O131" s="16"/>
      <c r="P131" s="16"/>
      <c r="Q131" s="12"/>
      <c r="R131" s="15"/>
      <c r="S131" s="18" t="str">
        <f>IF(B131="","",TRIM(IF(COUNTIF($B$5:$B$304,B131)&gt;1,"Marcă dublată. ","")&amp;IF(OR(LEN(D131)&lt;&gt;13,NOT(ISNUMBER(--D131))),"CNP-ul trebuie să aibă 13 cifre. ",IF(MOD(MOD(SUMPRODUCT(--MID(D131,{1,2,3,4,5,6,7,8,9,10,11,12},1),{2,7,9,1,4,6,3,5,8,2,7,9}),11),10)+IF(MOD(SUMPRODUCT(--MID(D131,{1,2,3,4,5,6,7,8,9,10,11,12},1),{2,7,9,1,4,6,3,5,8,2,7,9}),11)=10,1,0)&lt;&gt;--RIGHT(D131,1),"Cifra de control a CNP-ului nu se potrivește. ",""))&amp;IF(OR(LEN(G131&amp;"")&lt;&gt;6,NOT(ISNUMBER(--G131))),"Codul COR are 6 cifre. ","")&amp;IF(NOT(ISNUMBER(I131)),"Lipsește data angajării. ","")&amp;IF(AND(J131="Determinată",NOT(ISNUMBER(K131))),"Contract pe durată determinată fără dată de final. ","")&amp;IF(AND(ISNUMBER(R131),ISNUMBER(I131),R131&lt;I131),"Data încetării este înaintea angajării. ","")))</f>
        <v/>
      </c>
    </row>
    <row r="132" spans="2:19" x14ac:dyDescent="0.2">
      <c r="B132" s="10"/>
      <c r="C132" s="11"/>
      <c r="D132" s="10"/>
      <c r="E132" s="12"/>
      <c r="F132" s="13"/>
      <c r="G132" s="10"/>
      <c r="H132" s="14"/>
      <c r="I132" s="15"/>
      <c r="J132" s="16"/>
      <c r="K132" s="15"/>
      <c r="L132" s="16"/>
      <c r="M132" s="17"/>
      <c r="N132" s="15"/>
      <c r="O132" s="16"/>
      <c r="P132" s="16"/>
      <c r="Q132" s="12"/>
      <c r="R132" s="15"/>
      <c r="S132" s="18" t="str">
        <f>IF(B132="","",TRIM(IF(COUNTIF($B$5:$B$304,B132)&gt;1,"Marcă dublată. ","")&amp;IF(OR(LEN(D132)&lt;&gt;13,NOT(ISNUMBER(--D132))),"CNP-ul trebuie să aibă 13 cifre. ",IF(MOD(MOD(SUMPRODUCT(--MID(D132,{1,2,3,4,5,6,7,8,9,10,11,12},1),{2,7,9,1,4,6,3,5,8,2,7,9}),11),10)+IF(MOD(SUMPRODUCT(--MID(D132,{1,2,3,4,5,6,7,8,9,10,11,12},1),{2,7,9,1,4,6,3,5,8,2,7,9}),11)=10,1,0)&lt;&gt;--RIGHT(D132,1),"Cifra de control a CNP-ului nu se potrivește. ",""))&amp;IF(OR(LEN(G132&amp;"")&lt;&gt;6,NOT(ISNUMBER(--G132))),"Codul COR are 6 cifre. ","")&amp;IF(NOT(ISNUMBER(I132)),"Lipsește data angajării. ","")&amp;IF(AND(J132="Determinată",NOT(ISNUMBER(K132))),"Contract pe durată determinată fără dată de final. ","")&amp;IF(AND(ISNUMBER(R132),ISNUMBER(I132),R132&lt;I132),"Data încetării este înaintea angajării. ","")))</f>
        <v/>
      </c>
    </row>
    <row r="133" spans="2:19" x14ac:dyDescent="0.2">
      <c r="B133" s="10"/>
      <c r="C133" s="11"/>
      <c r="D133" s="10"/>
      <c r="E133" s="12"/>
      <c r="F133" s="13"/>
      <c r="G133" s="10"/>
      <c r="H133" s="14"/>
      <c r="I133" s="15"/>
      <c r="J133" s="16"/>
      <c r="K133" s="15"/>
      <c r="L133" s="16"/>
      <c r="M133" s="17"/>
      <c r="N133" s="15"/>
      <c r="O133" s="16"/>
      <c r="P133" s="16"/>
      <c r="Q133" s="12"/>
      <c r="R133" s="15"/>
      <c r="S133" s="18" t="str">
        <f>IF(B133="","",TRIM(IF(COUNTIF($B$5:$B$304,B133)&gt;1,"Marcă dublată. ","")&amp;IF(OR(LEN(D133)&lt;&gt;13,NOT(ISNUMBER(--D133))),"CNP-ul trebuie să aibă 13 cifre. ",IF(MOD(MOD(SUMPRODUCT(--MID(D133,{1,2,3,4,5,6,7,8,9,10,11,12},1),{2,7,9,1,4,6,3,5,8,2,7,9}),11),10)+IF(MOD(SUMPRODUCT(--MID(D133,{1,2,3,4,5,6,7,8,9,10,11,12},1),{2,7,9,1,4,6,3,5,8,2,7,9}),11)=10,1,0)&lt;&gt;--RIGHT(D133,1),"Cifra de control a CNP-ului nu se potrivește. ",""))&amp;IF(OR(LEN(G133&amp;"")&lt;&gt;6,NOT(ISNUMBER(--G133))),"Codul COR are 6 cifre. ","")&amp;IF(NOT(ISNUMBER(I133)),"Lipsește data angajării. ","")&amp;IF(AND(J133="Determinată",NOT(ISNUMBER(K133))),"Contract pe durată determinată fără dată de final. ","")&amp;IF(AND(ISNUMBER(R133),ISNUMBER(I133),R133&lt;I133),"Data încetării este înaintea angajării. ","")))</f>
        <v/>
      </c>
    </row>
    <row r="134" spans="2:19" x14ac:dyDescent="0.2">
      <c r="B134" s="10"/>
      <c r="C134" s="11"/>
      <c r="D134" s="10"/>
      <c r="E134" s="12"/>
      <c r="F134" s="13"/>
      <c r="G134" s="10"/>
      <c r="H134" s="14"/>
      <c r="I134" s="15"/>
      <c r="J134" s="16"/>
      <c r="K134" s="15"/>
      <c r="L134" s="16"/>
      <c r="M134" s="17"/>
      <c r="N134" s="15"/>
      <c r="O134" s="16"/>
      <c r="P134" s="16"/>
      <c r="Q134" s="12"/>
      <c r="R134" s="15"/>
      <c r="S134" s="18" t="str">
        <f>IF(B134="","",TRIM(IF(COUNTIF($B$5:$B$304,B134)&gt;1,"Marcă dublată. ","")&amp;IF(OR(LEN(D134)&lt;&gt;13,NOT(ISNUMBER(--D134))),"CNP-ul trebuie să aibă 13 cifre. ",IF(MOD(MOD(SUMPRODUCT(--MID(D134,{1,2,3,4,5,6,7,8,9,10,11,12},1),{2,7,9,1,4,6,3,5,8,2,7,9}),11),10)+IF(MOD(SUMPRODUCT(--MID(D134,{1,2,3,4,5,6,7,8,9,10,11,12},1),{2,7,9,1,4,6,3,5,8,2,7,9}),11)=10,1,0)&lt;&gt;--RIGHT(D134,1),"Cifra de control a CNP-ului nu se potrivește. ",""))&amp;IF(OR(LEN(G134&amp;"")&lt;&gt;6,NOT(ISNUMBER(--G134))),"Codul COR are 6 cifre. ","")&amp;IF(NOT(ISNUMBER(I134)),"Lipsește data angajării. ","")&amp;IF(AND(J134="Determinată",NOT(ISNUMBER(K134))),"Contract pe durată determinată fără dată de final. ","")&amp;IF(AND(ISNUMBER(R134),ISNUMBER(I134),R134&lt;I134),"Data încetării este înaintea angajării. ","")))</f>
        <v/>
      </c>
    </row>
    <row r="135" spans="2:19" x14ac:dyDescent="0.2">
      <c r="B135" s="10"/>
      <c r="C135" s="11"/>
      <c r="D135" s="10"/>
      <c r="E135" s="12"/>
      <c r="F135" s="13"/>
      <c r="G135" s="10"/>
      <c r="H135" s="14"/>
      <c r="I135" s="15"/>
      <c r="J135" s="16"/>
      <c r="K135" s="15"/>
      <c r="L135" s="16"/>
      <c r="M135" s="17"/>
      <c r="N135" s="15"/>
      <c r="O135" s="16"/>
      <c r="P135" s="16"/>
      <c r="Q135" s="12"/>
      <c r="R135" s="15"/>
      <c r="S135" s="18" t="str">
        <f>IF(B135="","",TRIM(IF(COUNTIF($B$5:$B$304,B135)&gt;1,"Marcă dublată. ","")&amp;IF(OR(LEN(D135)&lt;&gt;13,NOT(ISNUMBER(--D135))),"CNP-ul trebuie să aibă 13 cifre. ",IF(MOD(MOD(SUMPRODUCT(--MID(D135,{1,2,3,4,5,6,7,8,9,10,11,12},1),{2,7,9,1,4,6,3,5,8,2,7,9}),11),10)+IF(MOD(SUMPRODUCT(--MID(D135,{1,2,3,4,5,6,7,8,9,10,11,12},1),{2,7,9,1,4,6,3,5,8,2,7,9}),11)=10,1,0)&lt;&gt;--RIGHT(D135,1),"Cifra de control a CNP-ului nu se potrivește. ",""))&amp;IF(OR(LEN(G135&amp;"")&lt;&gt;6,NOT(ISNUMBER(--G135))),"Codul COR are 6 cifre. ","")&amp;IF(NOT(ISNUMBER(I135)),"Lipsește data angajării. ","")&amp;IF(AND(J135="Determinată",NOT(ISNUMBER(K135))),"Contract pe durată determinată fără dată de final. ","")&amp;IF(AND(ISNUMBER(R135),ISNUMBER(I135),R135&lt;I135),"Data încetării este înaintea angajării. ","")))</f>
        <v/>
      </c>
    </row>
    <row r="136" spans="2:19" x14ac:dyDescent="0.2">
      <c r="B136" s="10"/>
      <c r="C136" s="11"/>
      <c r="D136" s="10"/>
      <c r="E136" s="12"/>
      <c r="F136" s="13"/>
      <c r="G136" s="10"/>
      <c r="H136" s="14"/>
      <c r="I136" s="15"/>
      <c r="J136" s="16"/>
      <c r="K136" s="15"/>
      <c r="L136" s="16"/>
      <c r="M136" s="17"/>
      <c r="N136" s="15"/>
      <c r="O136" s="16"/>
      <c r="P136" s="16"/>
      <c r="Q136" s="12"/>
      <c r="R136" s="15"/>
      <c r="S136" s="18" t="str">
        <f>IF(B136="","",TRIM(IF(COUNTIF($B$5:$B$304,B136)&gt;1,"Marcă dublată. ","")&amp;IF(OR(LEN(D136)&lt;&gt;13,NOT(ISNUMBER(--D136))),"CNP-ul trebuie să aibă 13 cifre. ",IF(MOD(MOD(SUMPRODUCT(--MID(D136,{1,2,3,4,5,6,7,8,9,10,11,12},1),{2,7,9,1,4,6,3,5,8,2,7,9}),11),10)+IF(MOD(SUMPRODUCT(--MID(D136,{1,2,3,4,5,6,7,8,9,10,11,12},1),{2,7,9,1,4,6,3,5,8,2,7,9}),11)=10,1,0)&lt;&gt;--RIGHT(D136,1),"Cifra de control a CNP-ului nu se potrivește. ",""))&amp;IF(OR(LEN(G136&amp;"")&lt;&gt;6,NOT(ISNUMBER(--G136))),"Codul COR are 6 cifre. ","")&amp;IF(NOT(ISNUMBER(I136)),"Lipsește data angajării. ","")&amp;IF(AND(J136="Determinată",NOT(ISNUMBER(K136))),"Contract pe durată determinată fără dată de final. ","")&amp;IF(AND(ISNUMBER(R136),ISNUMBER(I136),R136&lt;I136),"Data încetării este înaintea angajării. ","")))</f>
        <v/>
      </c>
    </row>
    <row r="137" spans="2:19" x14ac:dyDescent="0.2">
      <c r="B137" s="10"/>
      <c r="C137" s="11"/>
      <c r="D137" s="10"/>
      <c r="E137" s="12"/>
      <c r="F137" s="13"/>
      <c r="G137" s="10"/>
      <c r="H137" s="14"/>
      <c r="I137" s="15"/>
      <c r="J137" s="16"/>
      <c r="K137" s="15"/>
      <c r="L137" s="16"/>
      <c r="M137" s="17"/>
      <c r="N137" s="15"/>
      <c r="O137" s="16"/>
      <c r="P137" s="16"/>
      <c r="Q137" s="12"/>
      <c r="R137" s="15"/>
      <c r="S137" s="18" t="str">
        <f>IF(B137="","",TRIM(IF(COUNTIF($B$5:$B$304,B137)&gt;1,"Marcă dublată. ","")&amp;IF(OR(LEN(D137)&lt;&gt;13,NOT(ISNUMBER(--D137))),"CNP-ul trebuie să aibă 13 cifre. ",IF(MOD(MOD(SUMPRODUCT(--MID(D137,{1,2,3,4,5,6,7,8,9,10,11,12},1),{2,7,9,1,4,6,3,5,8,2,7,9}),11),10)+IF(MOD(SUMPRODUCT(--MID(D137,{1,2,3,4,5,6,7,8,9,10,11,12},1),{2,7,9,1,4,6,3,5,8,2,7,9}),11)=10,1,0)&lt;&gt;--RIGHT(D137,1),"Cifra de control a CNP-ului nu se potrivește. ",""))&amp;IF(OR(LEN(G137&amp;"")&lt;&gt;6,NOT(ISNUMBER(--G137))),"Codul COR are 6 cifre. ","")&amp;IF(NOT(ISNUMBER(I137)),"Lipsește data angajării. ","")&amp;IF(AND(J137="Determinată",NOT(ISNUMBER(K137))),"Contract pe durată determinată fără dată de final. ","")&amp;IF(AND(ISNUMBER(R137),ISNUMBER(I137),R137&lt;I137),"Data încetării este înaintea angajării. ","")))</f>
        <v/>
      </c>
    </row>
    <row r="138" spans="2:19" x14ac:dyDescent="0.2">
      <c r="B138" s="10"/>
      <c r="C138" s="11"/>
      <c r="D138" s="10"/>
      <c r="E138" s="12"/>
      <c r="F138" s="13"/>
      <c r="G138" s="10"/>
      <c r="H138" s="14"/>
      <c r="I138" s="15"/>
      <c r="J138" s="16"/>
      <c r="K138" s="15"/>
      <c r="L138" s="16"/>
      <c r="M138" s="17"/>
      <c r="N138" s="15"/>
      <c r="O138" s="16"/>
      <c r="P138" s="16"/>
      <c r="Q138" s="12"/>
      <c r="R138" s="15"/>
      <c r="S138" s="18" t="str">
        <f>IF(B138="","",TRIM(IF(COUNTIF($B$5:$B$304,B138)&gt;1,"Marcă dublată. ","")&amp;IF(OR(LEN(D138)&lt;&gt;13,NOT(ISNUMBER(--D138))),"CNP-ul trebuie să aibă 13 cifre. ",IF(MOD(MOD(SUMPRODUCT(--MID(D138,{1,2,3,4,5,6,7,8,9,10,11,12},1),{2,7,9,1,4,6,3,5,8,2,7,9}),11),10)+IF(MOD(SUMPRODUCT(--MID(D138,{1,2,3,4,5,6,7,8,9,10,11,12},1),{2,7,9,1,4,6,3,5,8,2,7,9}),11)=10,1,0)&lt;&gt;--RIGHT(D138,1),"Cifra de control a CNP-ului nu se potrivește. ",""))&amp;IF(OR(LEN(G138&amp;"")&lt;&gt;6,NOT(ISNUMBER(--G138))),"Codul COR are 6 cifre. ","")&amp;IF(NOT(ISNUMBER(I138)),"Lipsește data angajării. ","")&amp;IF(AND(J138="Determinată",NOT(ISNUMBER(K138))),"Contract pe durată determinată fără dată de final. ","")&amp;IF(AND(ISNUMBER(R138),ISNUMBER(I138),R138&lt;I138),"Data încetării este înaintea angajării. ","")))</f>
        <v/>
      </c>
    </row>
    <row r="139" spans="2:19" x14ac:dyDescent="0.2">
      <c r="B139" s="10"/>
      <c r="C139" s="11"/>
      <c r="D139" s="10"/>
      <c r="E139" s="12"/>
      <c r="F139" s="13"/>
      <c r="G139" s="10"/>
      <c r="H139" s="14"/>
      <c r="I139" s="15"/>
      <c r="J139" s="16"/>
      <c r="K139" s="15"/>
      <c r="L139" s="16"/>
      <c r="M139" s="17"/>
      <c r="N139" s="15"/>
      <c r="O139" s="16"/>
      <c r="P139" s="16"/>
      <c r="Q139" s="12"/>
      <c r="R139" s="15"/>
      <c r="S139" s="18" t="str">
        <f>IF(B139="","",TRIM(IF(COUNTIF($B$5:$B$304,B139)&gt;1,"Marcă dublată. ","")&amp;IF(OR(LEN(D139)&lt;&gt;13,NOT(ISNUMBER(--D139))),"CNP-ul trebuie să aibă 13 cifre. ",IF(MOD(MOD(SUMPRODUCT(--MID(D139,{1,2,3,4,5,6,7,8,9,10,11,12},1),{2,7,9,1,4,6,3,5,8,2,7,9}),11),10)+IF(MOD(SUMPRODUCT(--MID(D139,{1,2,3,4,5,6,7,8,9,10,11,12},1),{2,7,9,1,4,6,3,5,8,2,7,9}),11)=10,1,0)&lt;&gt;--RIGHT(D139,1),"Cifra de control a CNP-ului nu se potrivește. ",""))&amp;IF(OR(LEN(G139&amp;"")&lt;&gt;6,NOT(ISNUMBER(--G139))),"Codul COR are 6 cifre. ","")&amp;IF(NOT(ISNUMBER(I139)),"Lipsește data angajării. ","")&amp;IF(AND(J139="Determinată",NOT(ISNUMBER(K139))),"Contract pe durată determinată fără dată de final. ","")&amp;IF(AND(ISNUMBER(R139),ISNUMBER(I139),R139&lt;I139),"Data încetării este înaintea angajării. ","")))</f>
        <v/>
      </c>
    </row>
    <row r="140" spans="2:19" x14ac:dyDescent="0.2">
      <c r="B140" s="10"/>
      <c r="C140" s="11"/>
      <c r="D140" s="10"/>
      <c r="E140" s="12"/>
      <c r="F140" s="13"/>
      <c r="G140" s="10"/>
      <c r="H140" s="14"/>
      <c r="I140" s="15"/>
      <c r="J140" s="16"/>
      <c r="K140" s="15"/>
      <c r="L140" s="16"/>
      <c r="M140" s="17"/>
      <c r="N140" s="15"/>
      <c r="O140" s="16"/>
      <c r="P140" s="16"/>
      <c r="Q140" s="12"/>
      <c r="R140" s="15"/>
      <c r="S140" s="18" t="str">
        <f>IF(B140="","",TRIM(IF(COUNTIF($B$5:$B$304,B140)&gt;1,"Marcă dublată. ","")&amp;IF(OR(LEN(D140)&lt;&gt;13,NOT(ISNUMBER(--D140))),"CNP-ul trebuie să aibă 13 cifre. ",IF(MOD(MOD(SUMPRODUCT(--MID(D140,{1,2,3,4,5,6,7,8,9,10,11,12},1),{2,7,9,1,4,6,3,5,8,2,7,9}),11),10)+IF(MOD(SUMPRODUCT(--MID(D140,{1,2,3,4,5,6,7,8,9,10,11,12},1),{2,7,9,1,4,6,3,5,8,2,7,9}),11)=10,1,0)&lt;&gt;--RIGHT(D140,1),"Cifra de control a CNP-ului nu se potrivește. ",""))&amp;IF(OR(LEN(G140&amp;"")&lt;&gt;6,NOT(ISNUMBER(--G140))),"Codul COR are 6 cifre. ","")&amp;IF(NOT(ISNUMBER(I140)),"Lipsește data angajării. ","")&amp;IF(AND(J140="Determinată",NOT(ISNUMBER(K140))),"Contract pe durată determinată fără dată de final. ","")&amp;IF(AND(ISNUMBER(R140),ISNUMBER(I140),R140&lt;I140),"Data încetării este înaintea angajării. ","")))</f>
        <v/>
      </c>
    </row>
    <row r="141" spans="2:19" x14ac:dyDescent="0.2">
      <c r="B141" s="10"/>
      <c r="C141" s="11"/>
      <c r="D141" s="10"/>
      <c r="E141" s="12"/>
      <c r="F141" s="13"/>
      <c r="G141" s="10"/>
      <c r="H141" s="14"/>
      <c r="I141" s="15"/>
      <c r="J141" s="16"/>
      <c r="K141" s="15"/>
      <c r="L141" s="16"/>
      <c r="M141" s="17"/>
      <c r="N141" s="15"/>
      <c r="O141" s="16"/>
      <c r="P141" s="16"/>
      <c r="Q141" s="12"/>
      <c r="R141" s="15"/>
      <c r="S141" s="18" t="str">
        <f>IF(B141="","",TRIM(IF(COUNTIF($B$5:$B$304,B141)&gt;1,"Marcă dublată. ","")&amp;IF(OR(LEN(D141)&lt;&gt;13,NOT(ISNUMBER(--D141))),"CNP-ul trebuie să aibă 13 cifre. ",IF(MOD(MOD(SUMPRODUCT(--MID(D141,{1,2,3,4,5,6,7,8,9,10,11,12},1),{2,7,9,1,4,6,3,5,8,2,7,9}),11),10)+IF(MOD(SUMPRODUCT(--MID(D141,{1,2,3,4,5,6,7,8,9,10,11,12},1),{2,7,9,1,4,6,3,5,8,2,7,9}),11)=10,1,0)&lt;&gt;--RIGHT(D141,1),"Cifra de control a CNP-ului nu se potrivește. ",""))&amp;IF(OR(LEN(G141&amp;"")&lt;&gt;6,NOT(ISNUMBER(--G141))),"Codul COR are 6 cifre. ","")&amp;IF(NOT(ISNUMBER(I141)),"Lipsește data angajării. ","")&amp;IF(AND(J141="Determinată",NOT(ISNUMBER(K141))),"Contract pe durată determinată fără dată de final. ","")&amp;IF(AND(ISNUMBER(R141),ISNUMBER(I141),R141&lt;I141),"Data încetării este înaintea angajării. ","")))</f>
        <v/>
      </c>
    </row>
    <row r="142" spans="2:19" x14ac:dyDescent="0.2">
      <c r="B142" s="10"/>
      <c r="C142" s="11"/>
      <c r="D142" s="10"/>
      <c r="E142" s="12"/>
      <c r="F142" s="13"/>
      <c r="G142" s="10"/>
      <c r="H142" s="14"/>
      <c r="I142" s="15"/>
      <c r="J142" s="16"/>
      <c r="K142" s="15"/>
      <c r="L142" s="16"/>
      <c r="M142" s="17"/>
      <c r="N142" s="15"/>
      <c r="O142" s="16"/>
      <c r="P142" s="16"/>
      <c r="Q142" s="12"/>
      <c r="R142" s="15"/>
      <c r="S142" s="18" t="str">
        <f>IF(B142="","",TRIM(IF(COUNTIF($B$5:$B$304,B142)&gt;1,"Marcă dublată. ","")&amp;IF(OR(LEN(D142)&lt;&gt;13,NOT(ISNUMBER(--D142))),"CNP-ul trebuie să aibă 13 cifre. ",IF(MOD(MOD(SUMPRODUCT(--MID(D142,{1,2,3,4,5,6,7,8,9,10,11,12},1),{2,7,9,1,4,6,3,5,8,2,7,9}),11),10)+IF(MOD(SUMPRODUCT(--MID(D142,{1,2,3,4,5,6,7,8,9,10,11,12},1),{2,7,9,1,4,6,3,5,8,2,7,9}),11)=10,1,0)&lt;&gt;--RIGHT(D142,1),"Cifra de control a CNP-ului nu se potrivește. ",""))&amp;IF(OR(LEN(G142&amp;"")&lt;&gt;6,NOT(ISNUMBER(--G142))),"Codul COR are 6 cifre. ","")&amp;IF(NOT(ISNUMBER(I142)),"Lipsește data angajării. ","")&amp;IF(AND(J142="Determinată",NOT(ISNUMBER(K142))),"Contract pe durată determinată fără dată de final. ","")&amp;IF(AND(ISNUMBER(R142),ISNUMBER(I142),R142&lt;I142),"Data încetării este înaintea angajării. ","")))</f>
        <v/>
      </c>
    </row>
    <row r="143" spans="2:19" x14ac:dyDescent="0.2">
      <c r="B143" s="10"/>
      <c r="C143" s="11"/>
      <c r="D143" s="10"/>
      <c r="E143" s="12"/>
      <c r="F143" s="13"/>
      <c r="G143" s="10"/>
      <c r="H143" s="14"/>
      <c r="I143" s="15"/>
      <c r="J143" s="16"/>
      <c r="K143" s="15"/>
      <c r="L143" s="16"/>
      <c r="M143" s="17"/>
      <c r="N143" s="15"/>
      <c r="O143" s="16"/>
      <c r="P143" s="16"/>
      <c r="Q143" s="12"/>
      <c r="R143" s="15"/>
      <c r="S143" s="18" t="str">
        <f>IF(B143="","",TRIM(IF(COUNTIF($B$5:$B$304,B143)&gt;1,"Marcă dublată. ","")&amp;IF(OR(LEN(D143)&lt;&gt;13,NOT(ISNUMBER(--D143))),"CNP-ul trebuie să aibă 13 cifre. ",IF(MOD(MOD(SUMPRODUCT(--MID(D143,{1,2,3,4,5,6,7,8,9,10,11,12},1),{2,7,9,1,4,6,3,5,8,2,7,9}),11),10)+IF(MOD(SUMPRODUCT(--MID(D143,{1,2,3,4,5,6,7,8,9,10,11,12},1),{2,7,9,1,4,6,3,5,8,2,7,9}),11)=10,1,0)&lt;&gt;--RIGHT(D143,1),"Cifra de control a CNP-ului nu se potrivește. ",""))&amp;IF(OR(LEN(G143&amp;"")&lt;&gt;6,NOT(ISNUMBER(--G143))),"Codul COR are 6 cifre. ","")&amp;IF(NOT(ISNUMBER(I143)),"Lipsește data angajării. ","")&amp;IF(AND(J143="Determinată",NOT(ISNUMBER(K143))),"Contract pe durată determinată fără dată de final. ","")&amp;IF(AND(ISNUMBER(R143),ISNUMBER(I143),R143&lt;I143),"Data încetării este înaintea angajării. ","")))</f>
        <v/>
      </c>
    </row>
    <row r="144" spans="2:19" x14ac:dyDescent="0.2">
      <c r="B144" s="10"/>
      <c r="C144" s="11"/>
      <c r="D144" s="10"/>
      <c r="E144" s="12"/>
      <c r="F144" s="13"/>
      <c r="G144" s="10"/>
      <c r="H144" s="14"/>
      <c r="I144" s="15"/>
      <c r="J144" s="16"/>
      <c r="K144" s="15"/>
      <c r="L144" s="16"/>
      <c r="M144" s="17"/>
      <c r="N144" s="15"/>
      <c r="O144" s="16"/>
      <c r="P144" s="16"/>
      <c r="Q144" s="12"/>
      <c r="R144" s="15"/>
      <c r="S144" s="18" t="str">
        <f>IF(B144="","",TRIM(IF(COUNTIF($B$5:$B$304,B144)&gt;1,"Marcă dublată. ","")&amp;IF(OR(LEN(D144)&lt;&gt;13,NOT(ISNUMBER(--D144))),"CNP-ul trebuie să aibă 13 cifre. ",IF(MOD(MOD(SUMPRODUCT(--MID(D144,{1,2,3,4,5,6,7,8,9,10,11,12},1),{2,7,9,1,4,6,3,5,8,2,7,9}),11),10)+IF(MOD(SUMPRODUCT(--MID(D144,{1,2,3,4,5,6,7,8,9,10,11,12},1),{2,7,9,1,4,6,3,5,8,2,7,9}),11)=10,1,0)&lt;&gt;--RIGHT(D144,1),"Cifra de control a CNP-ului nu se potrivește. ",""))&amp;IF(OR(LEN(G144&amp;"")&lt;&gt;6,NOT(ISNUMBER(--G144))),"Codul COR are 6 cifre. ","")&amp;IF(NOT(ISNUMBER(I144)),"Lipsește data angajării. ","")&amp;IF(AND(J144="Determinată",NOT(ISNUMBER(K144))),"Contract pe durată determinată fără dată de final. ","")&amp;IF(AND(ISNUMBER(R144),ISNUMBER(I144),R144&lt;I144),"Data încetării este înaintea angajării. ","")))</f>
        <v/>
      </c>
    </row>
    <row r="145" spans="2:19" x14ac:dyDescent="0.2">
      <c r="B145" s="10"/>
      <c r="C145" s="11"/>
      <c r="D145" s="10"/>
      <c r="E145" s="12"/>
      <c r="F145" s="13"/>
      <c r="G145" s="10"/>
      <c r="H145" s="14"/>
      <c r="I145" s="15"/>
      <c r="J145" s="16"/>
      <c r="K145" s="15"/>
      <c r="L145" s="16"/>
      <c r="M145" s="17"/>
      <c r="N145" s="15"/>
      <c r="O145" s="16"/>
      <c r="P145" s="16"/>
      <c r="Q145" s="12"/>
      <c r="R145" s="15"/>
      <c r="S145" s="18" t="str">
        <f>IF(B145="","",TRIM(IF(COUNTIF($B$5:$B$304,B145)&gt;1,"Marcă dublată. ","")&amp;IF(OR(LEN(D145)&lt;&gt;13,NOT(ISNUMBER(--D145))),"CNP-ul trebuie să aibă 13 cifre. ",IF(MOD(MOD(SUMPRODUCT(--MID(D145,{1,2,3,4,5,6,7,8,9,10,11,12},1),{2,7,9,1,4,6,3,5,8,2,7,9}),11),10)+IF(MOD(SUMPRODUCT(--MID(D145,{1,2,3,4,5,6,7,8,9,10,11,12},1),{2,7,9,1,4,6,3,5,8,2,7,9}),11)=10,1,0)&lt;&gt;--RIGHT(D145,1),"Cifra de control a CNP-ului nu se potrivește. ",""))&amp;IF(OR(LEN(G145&amp;"")&lt;&gt;6,NOT(ISNUMBER(--G145))),"Codul COR are 6 cifre. ","")&amp;IF(NOT(ISNUMBER(I145)),"Lipsește data angajării. ","")&amp;IF(AND(J145="Determinată",NOT(ISNUMBER(K145))),"Contract pe durată determinată fără dată de final. ","")&amp;IF(AND(ISNUMBER(R145),ISNUMBER(I145),R145&lt;I145),"Data încetării este înaintea angajării. ","")))</f>
        <v/>
      </c>
    </row>
    <row r="146" spans="2:19" x14ac:dyDescent="0.2">
      <c r="B146" s="10"/>
      <c r="C146" s="11"/>
      <c r="D146" s="10"/>
      <c r="E146" s="12"/>
      <c r="F146" s="13"/>
      <c r="G146" s="10"/>
      <c r="H146" s="14"/>
      <c r="I146" s="15"/>
      <c r="J146" s="16"/>
      <c r="K146" s="15"/>
      <c r="L146" s="16"/>
      <c r="M146" s="17"/>
      <c r="N146" s="15"/>
      <c r="O146" s="16"/>
      <c r="P146" s="16"/>
      <c r="Q146" s="12"/>
      <c r="R146" s="15"/>
      <c r="S146" s="18" t="str">
        <f>IF(B146="","",TRIM(IF(COUNTIF($B$5:$B$304,B146)&gt;1,"Marcă dublată. ","")&amp;IF(OR(LEN(D146)&lt;&gt;13,NOT(ISNUMBER(--D146))),"CNP-ul trebuie să aibă 13 cifre. ",IF(MOD(MOD(SUMPRODUCT(--MID(D146,{1,2,3,4,5,6,7,8,9,10,11,12},1),{2,7,9,1,4,6,3,5,8,2,7,9}),11),10)+IF(MOD(SUMPRODUCT(--MID(D146,{1,2,3,4,5,6,7,8,9,10,11,12},1),{2,7,9,1,4,6,3,5,8,2,7,9}),11)=10,1,0)&lt;&gt;--RIGHT(D146,1),"Cifra de control a CNP-ului nu se potrivește. ",""))&amp;IF(OR(LEN(G146&amp;"")&lt;&gt;6,NOT(ISNUMBER(--G146))),"Codul COR are 6 cifre. ","")&amp;IF(NOT(ISNUMBER(I146)),"Lipsește data angajării. ","")&amp;IF(AND(J146="Determinată",NOT(ISNUMBER(K146))),"Contract pe durată determinată fără dată de final. ","")&amp;IF(AND(ISNUMBER(R146),ISNUMBER(I146),R146&lt;I146),"Data încetării este înaintea angajării. ","")))</f>
        <v/>
      </c>
    </row>
    <row r="147" spans="2:19" x14ac:dyDescent="0.2">
      <c r="B147" s="10"/>
      <c r="C147" s="11"/>
      <c r="D147" s="10"/>
      <c r="E147" s="12"/>
      <c r="F147" s="13"/>
      <c r="G147" s="10"/>
      <c r="H147" s="14"/>
      <c r="I147" s="15"/>
      <c r="J147" s="16"/>
      <c r="K147" s="15"/>
      <c r="L147" s="16"/>
      <c r="M147" s="17"/>
      <c r="N147" s="15"/>
      <c r="O147" s="16"/>
      <c r="P147" s="16"/>
      <c r="Q147" s="12"/>
      <c r="R147" s="15"/>
      <c r="S147" s="18" t="str">
        <f>IF(B147="","",TRIM(IF(COUNTIF($B$5:$B$304,B147)&gt;1,"Marcă dublată. ","")&amp;IF(OR(LEN(D147)&lt;&gt;13,NOT(ISNUMBER(--D147))),"CNP-ul trebuie să aibă 13 cifre. ",IF(MOD(MOD(SUMPRODUCT(--MID(D147,{1,2,3,4,5,6,7,8,9,10,11,12},1),{2,7,9,1,4,6,3,5,8,2,7,9}),11),10)+IF(MOD(SUMPRODUCT(--MID(D147,{1,2,3,4,5,6,7,8,9,10,11,12},1),{2,7,9,1,4,6,3,5,8,2,7,9}),11)=10,1,0)&lt;&gt;--RIGHT(D147,1),"Cifra de control a CNP-ului nu se potrivește. ",""))&amp;IF(OR(LEN(G147&amp;"")&lt;&gt;6,NOT(ISNUMBER(--G147))),"Codul COR are 6 cifre. ","")&amp;IF(NOT(ISNUMBER(I147)),"Lipsește data angajării. ","")&amp;IF(AND(J147="Determinată",NOT(ISNUMBER(K147))),"Contract pe durată determinată fără dată de final. ","")&amp;IF(AND(ISNUMBER(R147),ISNUMBER(I147),R147&lt;I147),"Data încetării este înaintea angajării. ","")))</f>
        <v/>
      </c>
    </row>
    <row r="148" spans="2:19" x14ac:dyDescent="0.2">
      <c r="B148" s="10"/>
      <c r="C148" s="11"/>
      <c r="D148" s="10"/>
      <c r="E148" s="12"/>
      <c r="F148" s="13"/>
      <c r="G148" s="10"/>
      <c r="H148" s="14"/>
      <c r="I148" s="15"/>
      <c r="J148" s="16"/>
      <c r="K148" s="15"/>
      <c r="L148" s="16"/>
      <c r="M148" s="17"/>
      <c r="N148" s="15"/>
      <c r="O148" s="16"/>
      <c r="P148" s="16"/>
      <c r="Q148" s="12"/>
      <c r="R148" s="15"/>
      <c r="S148" s="18" t="str">
        <f>IF(B148="","",TRIM(IF(COUNTIF($B$5:$B$304,B148)&gt;1,"Marcă dublată. ","")&amp;IF(OR(LEN(D148)&lt;&gt;13,NOT(ISNUMBER(--D148))),"CNP-ul trebuie să aibă 13 cifre. ",IF(MOD(MOD(SUMPRODUCT(--MID(D148,{1,2,3,4,5,6,7,8,9,10,11,12},1),{2,7,9,1,4,6,3,5,8,2,7,9}),11),10)+IF(MOD(SUMPRODUCT(--MID(D148,{1,2,3,4,5,6,7,8,9,10,11,12},1),{2,7,9,1,4,6,3,5,8,2,7,9}),11)=10,1,0)&lt;&gt;--RIGHT(D148,1),"Cifra de control a CNP-ului nu se potrivește. ",""))&amp;IF(OR(LEN(G148&amp;"")&lt;&gt;6,NOT(ISNUMBER(--G148))),"Codul COR are 6 cifre. ","")&amp;IF(NOT(ISNUMBER(I148)),"Lipsește data angajării. ","")&amp;IF(AND(J148="Determinată",NOT(ISNUMBER(K148))),"Contract pe durată determinată fără dată de final. ","")&amp;IF(AND(ISNUMBER(R148),ISNUMBER(I148),R148&lt;I148),"Data încetării este înaintea angajării. ","")))</f>
        <v/>
      </c>
    </row>
    <row r="149" spans="2:19" x14ac:dyDescent="0.2">
      <c r="B149" s="10"/>
      <c r="C149" s="11"/>
      <c r="D149" s="10"/>
      <c r="E149" s="12"/>
      <c r="F149" s="13"/>
      <c r="G149" s="10"/>
      <c r="H149" s="14"/>
      <c r="I149" s="15"/>
      <c r="J149" s="16"/>
      <c r="K149" s="15"/>
      <c r="L149" s="16"/>
      <c r="M149" s="17"/>
      <c r="N149" s="15"/>
      <c r="O149" s="16"/>
      <c r="P149" s="16"/>
      <c r="Q149" s="12"/>
      <c r="R149" s="15"/>
      <c r="S149" s="18" t="str">
        <f>IF(B149="","",TRIM(IF(COUNTIF($B$5:$B$304,B149)&gt;1,"Marcă dublată. ","")&amp;IF(OR(LEN(D149)&lt;&gt;13,NOT(ISNUMBER(--D149))),"CNP-ul trebuie să aibă 13 cifre. ",IF(MOD(MOD(SUMPRODUCT(--MID(D149,{1,2,3,4,5,6,7,8,9,10,11,12},1),{2,7,9,1,4,6,3,5,8,2,7,9}),11),10)+IF(MOD(SUMPRODUCT(--MID(D149,{1,2,3,4,5,6,7,8,9,10,11,12},1),{2,7,9,1,4,6,3,5,8,2,7,9}),11)=10,1,0)&lt;&gt;--RIGHT(D149,1),"Cifra de control a CNP-ului nu se potrivește. ",""))&amp;IF(OR(LEN(G149&amp;"")&lt;&gt;6,NOT(ISNUMBER(--G149))),"Codul COR are 6 cifre. ","")&amp;IF(NOT(ISNUMBER(I149)),"Lipsește data angajării. ","")&amp;IF(AND(J149="Determinată",NOT(ISNUMBER(K149))),"Contract pe durată determinată fără dată de final. ","")&amp;IF(AND(ISNUMBER(R149),ISNUMBER(I149),R149&lt;I149),"Data încetării este înaintea angajării. ","")))</f>
        <v/>
      </c>
    </row>
    <row r="150" spans="2:19" x14ac:dyDescent="0.2">
      <c r="B150" s="10"/>
      <c r="C150" s="11"/>
      <c r="D150" s="10"/>
      <c r="E150" s="12"/>
      <c r="F150" s="13"/>
      <c r="G150" s="10"/>
      <c r="H150" s="14"/>
      <c r="I150" s="15"/>
      <c r="J150" s="16"/>
      <c r="K150" s="15"/>
      <c r="L150" s="16"/>
      <c r="M150" s="17"/>
      <c r="N150" s="15"/>
      <c r="O150" s="16"/>
      <c r="P150" s="16"/>
      <c r="Q150" s="12"/>
      <c r="R150" s="15"/>
      <c r="S150" s="18" t="str">
        <f>IF(B150="","",TRIM(IF(COUNTIF($B$5:$B$304,B150)&gt;1,"Marcă dublată. ","")&amp;IF(OR(LEN(D150)&lt;&gt;13,NOT(ISNUMBER(--D150))),"CNP-ul trebuie să aibă 13 cifre. ",IF(MOD(MOD(SUMPRODUCT(--MID(D150,{1,2,3,4,5,6,7,8,9,10,11,12},1),{2,7,9,1,4,6,3,5,8,2,7,9}),11),10)+IF(MOD(SUMPRODUCT(--MID(D150,{1,2,3,4,5,6,7,8,9,10,11,12},1),{2,7,9,1,4,6,3,5,8,2,7,9}),11)=10,1,0)&lt;&gt;--RIGHT(D150,1),"Cifra de control a CNP-ului nu se potrivește. ",""))&amp;IF(OR(LEN(G150&amp;"")&lt;&gt;6,NOT(ISNUMBER(--G150))),"Codul COR are 6 cifre. ","")&amp;IF(NOT(ISNUMBER(I150)),"Lipsește data angajării. ","")&amp;IF(AND(J150="Determinată",NOT(ISNUMBER(K150))),"Contract pe durată determinată fără dată de final. ","")&amp;IF(AND(ISNUMBER(R150),ISNUMBER(I150),R150&lt;I150),"Data încetării este înaintea angajării. ","")))</f>
        <v/>
      </c>
    </row>
    <row r="151" spans="2:19" x14ac:dyDescent="0.2">
      <c r="B151" s="10"/>
      <c r="C151" s="11"/>
      <c r="D151" s="10"/>
      <c r="E151" s="12"/>
      <c r="F151" s="13"/>
      <c r="G151" s="10"/>
      <c r="H151" s="14"/>
      <c r="I151" s="15"/>
      <c r="J151" s="16"/>
      <c r="K151" s="15"/>
      <c r="L151" s="16"/>
      <c r="M151" s="17"/>
      <c r="N151" s="15"/>
      <c r="O151" s="16"/>
      <c r="P151" s="16"/>
      <c r="Q151" s="12"/>
      <c r="R151" s="15"/>
      <c r="S151" s="18" t="str">
        <f>IF(B151="","",TRIM(IF(COUNTIF($B$5:$B$304,B151)&gt;1,"Marcă dublată. ","")&amp;IF(OR(LEN(D151)&lt;&gt;13,NOT(ISNUMBER(--D151))),"CNP-ul trebuie să aibă 13 cifre. ",IF(MOD(MOD(SUMPRODUCT(--MID(D151,{1,2,3,4,5,6,7,8,9,10,11,12},1),{2,7,9,1,4,6,3,5,8,2,7,9}),11),10)+IF(MOD(SUMPRODUCT(--MID(D151,{1,2,3,4,5,6,7,8,9,10,11,12},1),{2,7,9,1,4,6,3,5,8,2,7,9}),11)=10,1,0)&lt;&gt;--RIGHT(D151,1),"Cifra de control a CNP-ului nu se potrivește. ",""))&amp;IF(OR(LEN(G151&amp;"")&lt;&gt;6,NOT(ISNUMBER(--G151))),"Codul COR are 6 cifre. ","")&amp;IF(NOT(ISNUMBER(I151)),"Lipsește data angajării. ","")&amp;IF(AND(J151="Determinată",NOT(ISNUMBER(K151))),"Contract pe durată determinată fără dată de final. ","")&amp;IF(AND(ISNUMBER(R151),ISNUMBER(I151),R151&lt;I151),"Data încetării este înaintea angajării. ","")))</f>
        <v/>
      </c>
    </row>
    <row r="152" spans="2:19" x14ac:dyDescent="0.2">
      <c r="B152" s="10"/>
      <c r="C152" s="11"/>
      <c r="D152" s="10"/>
      <c r="E152" s="12"/>
      <c r="F152" s="13"/>
      <c r="G152" s="10"/>
      <c r="H152" s="14"/>
      <c r="I152" s="15"/>
      <c r="J152" s="16"/>
      <c r="K152" s="15"/>
      <c r="L152" s="16"/>
      <c r="M152" s="17"/>
      <c r="N152" s="15"/>
      <c r="O152" s="16"/>
      <c r="P152" s="16"/>
      <c r="Q152" s="12"/>
      <c r="R152" s="15"/>
      <c r="S152" s="18" t="str">
        <f>IF(B152="","",TRIM(IF(COUNTIF($B$5:$B$304,B152)&gt;1,"Marcă dublată. ","")&amp;IF(OR(LEN(D152)&lt;&gt;13,NOT(ISNUMBER(--D152))),"CNP-ul trebuie să aibă 13 cifre. ",IF(MOD(MOD(SUMPRODUCT(--MID(D152,{1,2,3,4,5,6,7,8,9,10,11,12},1),{2,7,9,1,4,6,3,5,8,2,7,9}),11),10)+IF(MOD(SUMPRODUCT(--MID(D152,{1,2,3,4,5,6,7,8,9,10,11,12},1),{2,7,9,1,4,6,3,5,8,2,7,9}),11)=10,1,0)&lt;&gt;--RIGHT(D152,1),"Cifra de control a CNP-ului nu se potrivește. ",""))&amp;IF(OR(LEN(G152&amp;"")&lt;&gt;6,NOT(ISNUMBER(--G152))),"Codul COR are 6 cifre. ","")&amp;IF(NOT(ISNUMBER(I152)),"Lipsește data angajării. ","")&amp;IF(AND(J152="Determinată",NOT(ISNUMBER(K152))),"Contract pe durată determinată fără dată de final. ","")&amp;IF(AND(ISNUMBER(R152),ISNUMBER(I152),R152&lt;I152),"Data încetării este înaintea angajării. ","")))</f>
        <v/>
      </c>
    </row>
    <row r="153" spans="2:19" x14ac:dyDescent="0.2">
      <c r="B153" s="10"/>
      <c r="C153" s="11"/>
      <c r="D153" s="10"/>
      <c r="E153" s="12"/>
      <c r="F153" s="13"/>
      <c r="G153" s="10"/>
      <c r="H153" s="14"/>
      <c r="I153" s="15"/>
      <c r="J153" s="16"/>
      <c r="K153" s="15"/>
      <c r="L153" s="16"/>
      <c r="M153" s="17"/>
      <c r="N153" s="15"/>
      <c r="O153" s="16"/>
      <c r="P153" s="16"/>
      <c r="Q153" s="12"/>
      <c r="R153" s="15"/>
      <c r="S153" s="18" t="str">
        <f>IF(B153="","",TRIM(IF(COUNTIF($B$5:$B$304,B153)&gt;1,"Marcă dublată. ","")&amp;IF(OR(LEN(D153)&lt;&gt;13,NOT(ISNUMBER(--D153))),"CNP-ul trebuie să aibă 13 cifre. ",IF(MOD(MOD(SUMPRODUCT(--MID(D153,{1,2,3,4,5,6,7,8,9,10,11,12},1),{2,7,9,1,4,6,3,5,8,2,7,9}),11),10)+IF(MOD(SUMPRODUCT(--MID(D153,{1,2,3,4,5,6,7,8,9,10,11,12},1),{2,7,9,1,4,6,3,5,8,2,7,9}),11)=10,1,0)&lt;&gt;--RIGHT(D153,1),"Cifra de control a CNP-ului nu se potrivește. ",""))&amp;IF(OR(LEN(G153&amp;"")&lt;&gt;6,NOT(ISNUMBER(--G153))),"Codul COR are 6 cifre. ","")&amp;IF(NOT(ISNUMBER(I153)),"Lipsește data angajării. ","")&amp;IF(AND(J153="Determinată",NOT(ISNUMBER(K153))),"Contract pe durată determinată fără dată de final. ","")&amp;IF(AND(ISNUMBER(R153),ISNUMBER(I153),R153&lt;I153),"Data încetării este înaintea angajării. ","")))</f>
        <v/>
      </c>
    </row>
    <row r="154" spans="2:19" x14ac:dyDescent="0.2">
      <c r="B154" s="10"/>
      <c r="C154" s="11"/>
      <c r="D154" s="10"/>
      <c r="E154" s="12"/>
      <c r="F154" s="13"/>
      <c r="G154" s="10"/>
      <c r="H154" s="14"/>
      <c r="I154" s="15"/>
      <c r="J154" s="16"/>
      <c r="K154" s="15"/>
      <c r="L154" s="16"/>
      <c r="M154" s="17"/>
      <c r="N154" s="15"/>
      <c r="O154" s="16"/>
      <c r="P154" s="16"/>
      <c r="Q154" s="12"/>
      <c r="R154" s="15"/>
      <c r="S154" s="18" t="str">
        <f>IF(B154="","",TRIM(IF(COUNTIF($B$5:$B$304,B154)&gt;1,"Marcă dublată. ","")&amp;IF(OR(LEN(D154)&lt;&gt;13,NOT(ISNUMBER(--D154))),"CNP-ul trebuie să aibă 13 cifre. ",IF(MOD(MOD(SUMPRODUCT(--MID(D154,{1,2,3,4,5,6,7,8,9,10,11,12},1),{2,7,9,1,4,6,3,5,8,2,7,9}),11),10)+IF(MOD(SUMPRODUCT(--MID(D154,{1,2,3,4,5,6,7,8,9,10,11,12},1),{2,7,9,1,4,6,3,5,8,2,7,9}),11)=10,1,0)&lt;&gt;--RIGHT(D154,1),"Cifra de control a CNP-ului nu se potrivește. ",""))&amp;IF(OR(LEN(G154&amp;"")&lt;&gt;6,NOT(ISNUMBER(--G154))),"Codul COR are 6 cifre. ","")&amp;IF(NOT(ISNUMBER(I154)),"Lipsește data angajării. ","")&amp;IF(AND(J154="Determinată",NOT(ISNUMBER(K154))),"Contract pe durată determinată fără dată de final. ","")&amp;IF(AND(ISNUMBER(R154),ISNUMBER(I154),R154&lt;I154),"Data încetării este înaintea angajării. ","")))</f>
        <v/>
      </c>
    </row>
    <row r="155" spans="2:19" x14ac:dyDescent="0.2">
      <c r="B155" s="10"/>
      <c r="C155" s="11"/>
      <c r="D155" s="10"/>
      <c r="E155" s="12"/>
      <c r="F155" s="13"/>
      <c r="G155" s="10"/>
      <c r="H155" s="14"/>
      <c r="I155" s="15"/>
      <c r="J155" s="16"/>
      <c r="K155" s="15"/>
      <c r="L155" s="16"/>
      <c r="M155" s="17"/>
      <c r="N155" s="15"/>
      <c r="O155" s="16"/>
      <c r="P155" s="16"/>
      <c r="Q155" s="12"/>
      <c r="R155" s="15"/>
      <c r="S155" s="18" t="str">
        <f>IF(B155="","",TRIM(IF(COUNTIF($B$5:$B$304,B155)&gt;1,"Marcă dublată. ","")&amp;IF(OR(LEN(D155)&lt;&gt;13,NOT(ISNUMBER(--D155))),"CNP-ul trebuie să aibă 13 cifre. ",IF(MOD(MOD(SUMPRODUCT(--MID(D155,{1,2,3,4,5,6,7,8,9,10,11,12},1),{2,7,9,1,4,6,3,5,8,2,7,9}),11),10)+IF(MOD(SUMPRODUCT(--MID(D155,{1,2,3,4,5,6,7,8,9,10,11,12},1),{2,7,9,1,4,6,3,5,8,2,7,9}),11)=10,1,0)&lt;&gt;--RIGHT(D155,1),"Cifra de control a CNP-ului nu se potrivește. ",""))&amp;IF(OR(LEN(G155&amp;"")&lt;&gt;6,NOT(ISNUMBER(--G155))),"Codul COR are 6 cifre. ","")&amp;IF(NOT(ISNUMBER(I155)),"Lipsește data angajării. ","")&amp;IF(AND(J155="Determinată",NOT(ISNUMBER(K155))),"Contract pe durată determinată fără dată de final. ","")&amp;IF(AND(ISNUMBER(R155),ISNUMBER(I155),R155&lt;I155),"Data încetării este înaintea angajării. ","")))</f>
        <v/>
      </c>
    </row>
    <row r="156" spans="2:19" x14ac:dyDescent="0.2">
      <c r="B156" s="10"/>
      <c r="C156" s="11"/>
      <c r="D156" s="10"/>
      <c r="E156" s="12"/>
      <c r="F156" s="13"/>
      <c r="G156" s="10"/>
      <c r="H156" s="14"/>
      <c r="I156" s="15"/>
      <c r="J156" s="16"/>
      <c r="K156" s="15"/>
      <c r="L156" s="16"/>
      <c r="M156" s="17"/>
      <c r="N156" s="15"/>
      <c r="O156" s="16"/>
      <c r="P156" s="16"/>
      <c r="Q156" s="12"/>
      <c r="R156" s="15"/>
      <c r="S156" s="18" t="str">
        <f>IF(B156="","",TRIM(IF(COUNTIF($B$5:$B$304,B156)&gt;1,"Marcă dublată. ","")&amp;IF(OR(LEN(D156)&lt;&gt;13,NOT(ISNUMBER(--D156))),"CNP-ul trebuie să aibă 13 cifre. ",IF(MOD(MOD(SUMPRODUCT(--MID(D156,{1,2,3,4,5,6,7,8,9,10,11,12},1),{2,7,9,1,4,6,3,5,8,2,7,9}),11),10)+IF(MOD(SUMPRODUCT(--MID(D156,{1,2,3,4,5,6,7,8,9,10,11,12},1),{2,7,9,1,4,6,3,5,8,2,7,9}),11)=10,1,0)&lt;&gt;--RIGHT(D156,1),"Cifra de control a CNP-ului nu se potrivește. ",""))&amp;IF(OR(LEN(G156&amp;"")&lt;&gt;6,NOT(ISNUMBER(--G156))),"Codul COR are 6 cifre. ","")&amp;IF(NOT(ISNUMBER(I156)),"Lipsește data angajării. ","")&amp;IF(AND(J156="Determinată",NOT(ISNUMBER(K156))),"Contract pe durată determinată fără dată de final. ","")&amp;IF(AND(ISNUMBER(R156),ISNUMBER(I156),R156&lt;I156),"Data încetării este înaintea angajării. ","")))</f>
        <v/>
      </c>
    </row>
    <row r="157" spans="2:19" x14ac:dyDescent="0.2">
      <c r="B157" s="10"/>
      <c r="C157" s="11"/>
      <c r="D157" s="10"/>
      <c r="E157" s="12"/>
      <c r="F157" s="13"/>
      <c r="G157" s="10"/>
      <c r="H157" s="14"/>
      <c r="I157" s="15"/>
      <c r="J157" s="16"/>
      <c r="K157" s="15"/>
      <c r="L157" s="16"/>
      <c r="M157" s="17"/>
      <c r="N157" s="15"/>
      <c r="O157" s="16"/>
      <c r="P157" s="16"/>
      <c r="Q157" s="12"/>
      <c r="R157" s="15"/>
      <c r="S157" s="18" t="str">
        <f>IF(B157="","",TRIM(IF(COUNTIF($B$5:$B$304,B157)&gt;1,"Marcă dublată. ","")&amp;IF(OR(LEN(D157)&lt;&gt;13,NOT(ISNUMBER(--D157))),"CNP-ul trebuie să aibă 13 cifre. ",IF(MOD(MOD(SUMPRODUCT(--MID(D157,{1,2,3,4,5,6,7,8,9,10,11,12},1),{2,7,9,1,4,6,3,5,8,2,7,9}),11),10)+IF(MOD(SUMPRODUCT(--MID(D157,{1,2,3,4,5,6,7,8,9,10,11,12},1),{2,7,9,1,4,6,3,5,8,2,7,9}),11)=10,1,0)&lt;&gt;--RIGHT(D157,1),"Cifra de control a CNP-ului nu se potrivește. ",""))&amp;IF(OR(LEN(G157&amp;"")&lt;&gt;6,NOT(ISNUMBER(--G157))),"Codul COR are 6 cifre. ","")&amp;IF(NOT(ISNUMBER(I157)),"Lipsește data angajării. ","")&amp;IF(AND(J157="Determinată",NOT(ISNUMBER(K157))),"Contract pe durată determinată fără dată de final. ","")&amp;IF(AND(ISNUMBER(R157),ISNUMBER(I157),R157&lt;I157),"Data încetării este înaintea angajării. ","")))</f>
        <v/>
      </c>
    </row>
    <row r="158" spans="2:19" x14ac:dyDescent="0.2">
      <c r="B158" s="10"/>
      <c r="C158" s="11"/>
      <c r="D158" s="10"/>
      <c r="E158" s="12"/>
      <c r="F158" s="13"/>
      <c r="G158" s="10"/>
      <c r="H158" s="14"/>
      <c r="I158" s="15"/>
      <c r="J158" s="16"/>
      <c r="K158" s="15"/>
      <c r="L158" s="16"/>
      <c r="M158" s="17"/>
      <c r="N158" s="15"/>
      <c r="O158" s="16"/>
      <c r="P158" s="16"/>
      <c r="Q158" s="12"/>
      <c r="R158" s="15"/>
      <c r="S158" s="18" t="str">
        <f>IF(B158="","",TRIM(IF(COUNTIF($B$5:$B$304,B158)&gt;1,"Marcă dublată. ","")&amp;IF(OR(LEN(D158)&lt;&gt;13,NOT(ISNUMBER(--D158))),"CNP-ul trebuie să aibă 13 cifre. ",IF(MOD(MOD(SUMPRODUCT(--MID(D158,{1,2,3,4,5,6,7,8,9,10,11,12},1),{2,7,9,1,4,6,3,5,8,2,7,9}),11),10)+IF(MOD(SUMPRODUCT(--MID(D158,{1,2,3,4,5,6,7,8,9,10,11,12},1),{2,7,9,1,4,6,3,5,8,2,7,9}),11)=10,1,0)&lt;&gt;--RIGHT(D158,1),"Cifra de control a CNP-ului nu se potrivește. ",""))&amp;IF(OR(LEN(G158&amp;"")&lt;&gt;6,NOT(ISNUMBER(--G158))),"Codul COR are 6 cifre. ","")&amp;IF(NOT(ISNUMBER(I158)),"Lipsește data angajării. ","")&amp;IF(AND(J158="Determinată",NOT(ISNUMBER(K158))),"Contract pe durată determinată fără dată de final. ","")&amp;IF(AND(ISNUMBER(R158),ISNUMBER(I158),R158&lt;I158),"Data încetării este înaintea angajării. ","")))</f>
        <v/>
      </c>
    </row>
    <row r="159" spans="2:19" x14ac:dyDescent="0.2">
      <c r="B159" s="10"/>
      <c r="C159" s="11"/>
      <c r="D159" s="10"/>
      <c r="E159" s="12"/>
      <c r="F159" s="13"/>
      <c r="G159" s="10"/>
      <c r="H159" s="14"/>
      <c r="I159" s="15"/>
      <c r="J159" s="16"/>
      <c r="K159" s="15"/>
      <c r="L159" s="16"/>
      <c r="M159" s="17"/>
      <c r="N159" s="15"/>
      <c r="O159" s="16"/>
      <c r="P159" s="16"/>
      <c r="Q159" s="12"/>
      <c r="R159" s="15"/>
      <c r="S159" s="18" t="str">
        <f>IF(B159="","",TRIM(IF(COUNTIF($B$5:$B$304,B159)&gt;1,"Marcă dublată. ","")&amp;IF(OR(LEN(D159)&lt;&gt;13,NOT(ISNUMBER(--D159))),"CNP-ul trebuie să aibă 13 cifre. ",IF(MOD(MOD(SUMPRODUCT(--MID(D159,{1,2,3,4,5,6,7,8,9,10,11,12},1),{2,7,9,1,4,6,3,5,8,2,7,9}),11),10)+IF(MOD(SUMPRODUCT(--MID(D159,{1,2,3,4,5,6,7,8,9,10,11,12},1),{2,7,9,1,4,6,3,5,8,2,7,9}),11)=10,1,0)&lt;&gt;--RIGHT(D159,1),"Cifra de control a CNP-ului nu se potrivește. ",""))&amp;IF(OR(LEN(G159&amp;"")&lt;&gt;6,NOT(ISNUMBER(--G159))),"Codul COR are 6 cifre. ","")&amp;IF(NOT(ISNUMBER(I159)),"Lipsește data angajării. ","")&amp;IF(AND(J159="Determinată",NOT(ISNUMBER(K159))),"Contract pe durată determinată fără dată de final. ","")&amp;IF(AND(ISNUMBER(R159),ISNUMBER(I159),R159&lt;I159),"Data încetării este înaintea angajării. ","")))</f>
        <v/>
      </c>
    </row>
    <row r="160" spans="2:19" x14ac:dyDescent="0.2">
      <c r="B160" s="10"/>
      <c r="C160" s="11"/>
      <c r="D160" s="10"/>
      <c r="E160" s="12"/>
      <c r="F160" s="13"/>
      <c r="G160" s="10"/>
      <c r="H160" s="14"/>
      <c r="I160" s="15"/>
      <c r="J160" s="16"/>
      <c r="K160" s="15"/>
      <c r="L160" s="16"/>
      <c r="M160" s="17"/>
      <c r="N160" s="15"/>
      <c r="O160" s="16"/>
      <c r="P160" s="16"/>
      <c r="Q160" s="12"/>
      <c r="R160" s="15"/>
      <c r="S160" s="18" t="str">
        <f>IF(B160="","",TRIM(IF(COUNTIF($B$5:$B$304,B160)&gt;1,"Marcă dublată. ","")&amp;IF(OR(LEN(D160)&lt;&gt;13,NOT(ISNUMBER(--D160))),"CNP-ul trebuie să aibă 13 cifre. ",IF(MOD(MOD(SUMPRODUCT(--MID(D160,{1,2,3,4,5,6,7,8,9,10,11,12},1),{2,7,9,1,4,6,3,5,8,2,7,9}),11),10)+IF(MOD(SUMPRODUCT(--MID(D160,{1,2,3,4,5,6,7,8,9,10,11,12},1),{2,7,9,1,4,6,3,5,8,2,7,9}),11)=10,1,0)&lt;&gt;--RIGHT(D160,1),"Cifra de control a CNP-ului nu se potrivește. ",""))&amp;IF(OR(LEN(G160&amp;"")&lt;&gt;6,NOT(ISNUMBER(--G160))),"Codul COR are 6 cifre. ","")&amp;IF(NOT(ISNUMBER(I160)),"Lipsește data angajării. ","")&amp;IF(AND(J160="Determinată",NOT(ISNUMBER(K160))),"Contract pe durată determinată fără dată de final. ","")&amp;IF(AND(ISNUMBER(R160),ISNUMBER(I160),R160&lt;I160),"Data încetării este înaintea angajării. ","")))</f>
        <v/>
      </c>
    </row>
    <row r="161" spans="2:19" x14ac:dyDescent="0.2">
      <c r="B161" s="10"/>
      <c r="C161" s="11"/>
      <c r="D161" s="10"/>
      <c r="E161" s="12"/>
      <c r="F161" s="13"/>
      <c r="G161" s="10"/>
      <c r="H161" s="14"/>
      <c r="I161" s="15"/>
      <c r="J161" s="16"/>
      <c r="K161" s="15"/>
      <c r="L161" s="16"/>
      <c r="M161" s="17"/>
      <c r="N161" s="15"/>
      <c r="O161" s="16"/>
      <c r="P161" s="16"/>
      <c r="Q161" s="12"/>
      <c r="R161" s="15"/>
      <c r="S161" s="18" t="str">
        <f>IF(B161="","",TRIM(IF(COUNTIF($B$5:$B$304,B161)&gt;1,"Marcă dublată. ","")&amp;IF(OR(LEN(D161)&lt;&gt;13,NOT(ISNUMBER(--D161))),"CNP-ul trebuie să aibă 13 cifre. ",IF(MOD(MOD(SUMPRODUCT(--MID(D161,{1,2,3,4,5,6,7,8,9,10,11,12},1),{2,7,9,1,4,6,3,5,8,2,7,9}),11),10)+IF(MOD(SUMPRODUCT(--MID(D161,{1,2,3,4,5,6,7,8,9,10,11,12},1),{2,7,9,1,4,6,3,5,8,2,7,9}),11)=10,1,0)&lt;&gt;--RIGHT(D161,1),"Cifra de control a CNP-ului nu se potrivește. ",""))&amp;IF(OR(LEN(G161&amp;"")&lt;&gt;6,NOT(ISNUMBER(--G161))),"Codul COR are 6 cifre. ","")&amp;IF(NOT(ISNUMBER(I161)),"Lipsește data angajării. ","")&amp;IF(AND(J161="Determinată",NOT(ISNUMBER(K161))),"Contract pe durată determinată fără dată de final. ","")&amp;IF(AND(ISNUMBER(R161),ISNUMBER(I161),R161&lt;I161),"Data încetării este înaintea angajării. ","")))</f>
        <v/>
      </c>
    </row>
    <row r="162" spans="2:19" x14ac:dyDescent="0.2">
      <c r="B162" s="10"/>
      <c r="C162" s="11"/>
      <c r="D162" s="10"/>
      <c r="E162" s="12"/>
      <c r="F162" s="13"/>
      <c r="G162" s="10"/>
      <c r="H162" s="14"/>
      <c r="I162" s="15"/>
      <c r="J162" s="16"/>
      <c r="K162" s="15"/>
      <c r="L162" s="16"/>
      <c r="M162" s="17"/>
      <c r="N162" s="15"/>
      <c r="O162" s="16"/>
      <c r="P162" s="16"/>
      <c r="Q162" s="12"/>
      <c r="R162" s="15"/>
      <c r="S162" s="18" t="str">
        <f>IF(B162="","",TRIM(IF(COUNTIF($B$5:$B$304,B162)&gt;1,"Marcă dublată. ","")&amp;IF(OR(LEN(D162)&lt;&gt;13,NOT(ISNUMBER(--D162))),"CNP-ul trebuie să aibă 13 cifre. ",IF(MOD(MOD(SUMPRODUCT(--MID(D162,{1,2,3,4,5,6,7,8,9,10,11,12},1),{2,7,9,1,4,6,3,5,8,2,7,9}),11),10)+IF(MOD(SUMPRODUCT(--MID(D162,{1,2,3,4,5,6,7,8,9,10,11,12},1),{2,7,9,1,4,6,3,5,8,2,7,9}),11)=10,1,0)&lt;&gt;--RIGHT(D162,1),"Cifra de control a CNP-ului nu se potrivește. ",""))&amp;IF(OR(LEN(G162&amp;"")&lt;&gt;6,NOT(ISNUMBER(--G162))),"Codul COR are 6 cifre. ","")&amp;IF(NOT(ISNUMBER(I162)),"Lipsește data angajării. ","")&amp;IF(AND(J162="Determinată",NOT(ISNUMBER(K162))),"Contract pe durată determinată fără dată de final. ","")&amp;IF(AND(ISNUMBER(R162),ISNUMBER(I162),R162&lt;I162),"Data încetării este înaintea angajării. ","")))</f>
        <v/>
      </c>
    </row>
    <row r="163" spans="2:19" x14ac:dyDescent="0.2">
      <c r="B163" s="10"/>
      <c r="C163" s="11"/>
      <c r="D163" s="10"/>
      <c r="E163" s="12"/>
      <c r="F163" s="13"/>
      <c r="G163" s="10"/>
      <c r="H163" s="14"/>
      <c r="I163" s="15"/>
      <c r="J163" s="16"/>
      <c r="K163" s="15"/>
      <c r="L163" s="16"/>
      <c r="M163" s="17"/>
      <c r="N163" s="15"/>
      <c r="O163" s="16"/>
      <c r="P163" s="16"/>
      <c r="Q163" s="12"/>
      <c r="R163" s="15"/>
      <c r="S163" s="18" t="str">
        <f>IF(B163="","",TRIM(IF(COUNTIF($B$5:$B$304,B163)&gt;1,"Marcă dublată. ","")&amp;IF(OR(LEN(D163)&lt;&gt;13,NOT(ISNUMBER(--D163))),"CNP-ul trebuie să aibă 13 cifre. ",IF(MOD(MOD(SUMPRODUCT(--MID(D163,{1,2,3,4,5,6,7,8,9,10,11,12},1),{2,7,9,1,4,6,3,5,8,2,7,9}),11),10)+IF(MOD(SUMPRODUCT(--MID(D163,{1,2,3,4,5,6,7,8,9,10,11,12},1),{2,7,9,1,4,6,3,5,8,2,7,9}),11)=10,1,0)&lt;&gt;--RIGHT(D163,1),"Cifra de control a CNP-ului nu se potrivește. ",""))&amp;IF(OR(LEN(G163&amp;"")&lt;&gt;6,NOT(ISNUMBER(--G163))),"Codul COR are 6 cifre. ","")&amp;IF(NOT(ISNUMBER(I163)),"Lipsește data angajării. ","")&amp;IF(AND(J163="Determinată",NOT(ISNUMBER(K163))),"Contract pe durată determinată fără dată de final. ","")&amp;IF(AND(ISNUMBER(R163),ISNUMBER(I163),R163&lt;I163),"Data încetării este înaintea angajării. ","")))</f>
        <v/>
      </c>
    </row>
    <row r="164" spans="2:19" x14ac:dyDescent="0.2">
      <c r="B164" s="10"/>
      <c r="C164" s="11"/>
      <c r="D164" s="10"/>
      <c r="E164" s="12"/>
      <c r="F164" s="13"/>
      <c r="G164" s="10"/>
      <c r="H164" s="14"/>
      <c r="I164" s="15"/>
      <c r="J164" s="16"/>
      <c r="K164" s="15"/>
      <c r="L164" s="16"/>
      <c r="M164" s="17"/>
      <c r="N164" s="15"/>
      <c r="O164" s="16"/>
      <c r="P164" s="16"/>
      <c r="Q164" s="12"/>
      <c r="R164" s="15"/>
      <c r="S164" s="18" t="str">
        <f>IF(B164="","",TRIM(IF(COUNTIF($B$5:$B$304,B164)&gt;1,"Marcă dublată. ","")&amp;IF(OR(LEN(D164)&lt;&gt;13,NOT(ISNUMBER(--D164))),"CNP-ul trebuie să aibă 13 cifre. ",IF(MOD(MOD(SUMPRODUCT(--MID(D164,{1,2,3,4,5,6,7,8,9,10,11,12},1),{2,7,9,1,4,6,3,5,8,2,7,9}),11),10)+IF(MOD(SUMPRODUCT(--MID(D164,{1,2,3,4,5,6,7,8,9,10,11,12},1),{2,7,9,1,4,6,3,5,8,2,7,9}),11)=10,1,0)&lt;&gt;--RIGHT(D164,1),"Cifra de control a CNP-ului nu se potrivește. ",""))&amp;IF(OR(LEN(G164&amp;"")&lt;&gt;6,NOT(ISNUMBER(--G164))),"Codul COR are 6 cifre. ","")&amp;IF(NOT(ISNUMBER(I164)),"Lipsește data angajării. ","")&amp;IF(AND(J164="Determinată",NOT(ISNUMBER(K164))),"Contract pe durată determinată fără dată de final. ","")&amp;IF(AND(ISNUMBER(R164),ISNUMBER(I164),R164&lt;I164),"Data încetării este înaintea angajării. ","")))</f>
        <v/>
      </c>
    </row>
    <row r="165" spans="2:19" x14ac:dyDescent="0.2">
      <c r="B165" s="10"/>
      <c r="C165" s="11"/>
      <c r="D165" s="10"/>
      <c r="E165" s="12"/>
      <c r="F165" s="13"/>
      <c r="G165" s="10"/>
      <c r="H165" s="14"/>
      <c r="I165" s="15"/>
      <c r="J165" s="16"/>
      <c r="K165" s="15"/>
      <c r="L165" s="16"/>
      <c r="M165" s="17"/>
      <c r="N165" s="15"/>
      <c r="O165" s="16"/>
      <c r="P165" s="16"/>
      <c r="Q165" s="12"/>
      <c r="R165" s="15"/>
      <c r="S165" s="18" t="str">
        <f>IF(B165="","",TRIM(IF(COUNTIF($B$5:$B$304,B165)&gt;1,"Marcă dublată. ","")&amp;IF(OR(LEN(D165)&lt;&gt;13,NOT(ISNUMBER(--D165))),"CNP-ul trebuie să aibă 13 cifre. ",IF(MOD(MOD(SUMPRODUCT(--MID(D165,{1,2,3,4,5,6,7,8,9,10,11,12},1),{2,7,9,1,4,6,3,5,8,2,7,9}),11),10)+IF(MOD(SUMPRODUCT(--MID(D165,{1,2,3,4,5,6,7,8,9,10,11,12},1),{2,7,9,1,4,6,3,5,8,2,7,9}),11)=10,1,0)&lt;&gt;--RIGHT(D165,1),"Cifra de control a CNP-ului nu se potrivește. ",""))&amp;IF(OR(LEN(G165&amp;"")&lt;&gt;6,NOT(ISNUMBER(--G165))),"Codul COR are 6 cifre. ","")&amp;IF(NOT(ISNUMBER(I165)),"Lipsește data angajării. ","")&amp;IF(AND(J165="Determinată",NOT(ISNUMBER(K165))),"Contract pe durată determinată fără dată de final. ","")&amp;IF(AND(ISNUMBER(R165),ISNUMBER(I165),R165&lt;I165),"Data încetării este înaintea angajării. ","")))</f>
        <v/>
      </c>
    </row>
    <row r="166" spans="2:19" x14ac:dyDescent="0.2">
      <c r="B166" s="10"/>
      <c r="C166" s="11"/>
      <c r="D166" s="10"/>
      <c r="E166" s="12"/>
      <c r="F166" s="13"/>
      <c r="G166" s="10"/>
      <c r="H166" s="14"/>
      <c r="I166" s="15"/>
      <c r="J166" s="16"/>
      <c r="K166" s="15"/>
      <c r="L166" s="16"/>
      <c r="M166" s="17"/>
      <c r="N166" s="15"/>
      <c r="O166" s="16"/>
      <c r="P166" s="16"/>
      <c r="Q166" s="12"/>
      <c r="R166" s="15"/>
      <c r="S166" s="18" t="str">
        <f>IF(B166="","",TRIM(IF(COUNTIF($B$5:$B$304,B166)&gt;1,"Marcă dublată. ","")&amp;IF(OR(LEN(D166)&lt;&gt;13,NOT(ISNUMBER(--D166))),"CNP-ul trebuie să aibă 13 cifre. ",IF(MOD(MOD(SUMPRODUCT(--MID(D166,{1,2,3,4,5,6,7,8,9,10,11,12},1),{2,7,9,1,4,6,3,5,8,2,7,9}),11),10)+IF(MOD(SUMPRODUCT(--MID(D166,{1,2,3,4,5,6,7,8,9,10,11,12},1),{2,7,9,1,4,6,3,5,8,2,7,9}),11)=10,1,0)&lt;&gt;--RIGHT(D166,1),"Cifra de control a CNP-ului nu se potrivește. ",""))&amp;IF(OR(LEN(G166&amp;"")&lt;&gt;6,NOT(ISNUMBER(--G166))),"Codul COR are 6 cifre. ","")&amp;IF(NOT(ISNUMBER(I166)),"Lipsește data angajării. ","")&amp;IF(AND(J166="Determinată",NOT(ISNUMBER(K166))),"Contract pe durată determinată fără dată de final. ","")&amp;IF(AND(ISNUMBER(R166),ISNUMBER(I166),R166&lt;I166),"Data încetării este înaintea angajării. ","")))</f>
        <v/>
      </c>
    </row>
    <row r="167" spans="2:19" x14ac:dyDescent="0.2">
      <c r="B167" s="10"/>
      <c r="C167" s="11"/>
      <c r="D167" s="10"/>
      <c r="E167" s="12"/>
      <c r="F167" s="13"/>
      <c r="G167" s="10"/>
      <c r="H167" s="14"/>
      <c r="I167" s="15"/>
      <c r="J167" s="16"/>
      <c r="K167" s="15"/>
      <c r="L167" s="16"/>
      <c r="M167" s="17"/>
      <c r="N167" s="15"/>
      <c r="O167" s="16"/>
      <c r="P167" s="16"/>
      <c r="Q167" s="12"/>
      <c r="R167" s="15"/>
      <c r="S167" s="18" t="str">
        <f>IF(B167="","",TRIM(IF(COUNTIF($B$5:$B$304,B167)&gt;1,"Marcă dublată. ","")&amp;IF(OR(LEN(D167)&lt;&gt;13,NOT(ISNUMBER(--D167))),"CNP-ul trebuie să aibă 13 cifre. ",IF(MOD(MOD(SUMPRODUCT(--MID(D167,{1,2,3,4,5,6,7,8,9,10,11,12},1),{2,7,9,1,4,6,3,5,8,2,7,9}),11),10)+IF(MOD(SUMPRODUCT(--MID(D167,{1,2,3,4,5,6,7,8,9,10,11,12},1),{2,7,9,1,4,6,3,5,8,2,7,9}),11)=10,1,0)&lt;&gt;--RIGHT(D167,1),"Cifra de control a CNP-ului nu se potrivește. ",""))&amp;IF(OR(LEN(G167&amp;"")&lt;&gt;6,NOT(ISNUMBER(--G167))),"Codul COR are 6 cifre. ","")&amp;IF(NOT(ISNUMBER(I167)),"Lipsește data angajării. ","")&amp;IF(AND(J167="Determinată",NOT(ISNUMBER(K167))),"Contract pe durată determinată fără dată de final. ","")&amp;IF(AND(ISNUMBER(R167),ISNUMBER(I167),R167&lt;I167),"Data încetării este înaintea angajării. ","")))</f>
        <v/>
      </c>
    </row>
    <row r="168" spans="2:19" x14ac:dyDescent="0.2">
      <c r="B168" s="10"/>
      <c r="C168" s="11"/>
      <c r="D168" s="10"/>
      <c r="E168" s="12"/>
      <c r="F168" s="13"/>
      <c r="G168" s="10"/>
      <c r="H168" s="14"/>
      <c r="I168" s="15"/>
      <c r="J168" s="16"/>
      <c r="K168" s="15"/>
      <c r="L168" s="16"/>
      <c r="M168" s="17"/>
      <c r="N168" s="15"/>
      <c r="O168" s="16"/>
      <c r="P168" s="16"/>
      <c r="Q168" s="12"/>
      <c r="R168" s="15"/>
      <c r="S168" s="18" t="str">
        <f>IF(B168="","",TRIM(IF(COUNTIF($B$5:$B$304,B168)&gt;1,"Marcă dublată. ","")&amp;IF(OR(LEN(D168)&lt;&gt;13,NOT(ISNUMBER(--D168))),"CNP-ul trebuie să aibă 13 cifre. ",IF(MOD(MOD(SUMPRODUCT(--MID(D168,{1,2,3,4,5,6,7,8,9,10,11,12},1),{2,7,9,1,4,6,3,5,8,2,7,9}),11),10)+IF(MOD(SUMPRODUCT(--MID(D168,{1,2,3,4,5,6,7,8,9,10,11,12},1),{2,7,9,1,4,6,3,5,8,2,7,9}),11)=10,1,0)&lt;&gt;--RIGHT(D168,1),"Cifra de control a CNP-ului nu se potrivește. ",""))&amp;IF(OR(LEN(G168&amp;"")&lt;&gt;6,NOT(ISNUMBER(--G168))),"Codul COR are 6 cifre. ","")&amp;IF(NOT(ISNUMBER(I168)),"Lipsește data angajării. ","")&amp;IF(AND(J168="Determinată",NOT(ISNUMBER(K168))),"Contract pe durată determinată fără dată de final. ","")&amp;IF(AND(ISNUMBER(R168),ISNUMBER(I168),R168&lt;I168),"Data încetării este înaintea angajării. ","")))</f>
        <v/>
      </c>
    </row>
    <row r="169" spans="2:19" x14ac:dyDescent="0.2">
      <c r="B169" s="10"/>
      <c r="C169" s="11"/>
      <c r="D169" s="10"/>
      <c r="E169" s="12"/>
      <c r="F169" s="13"/>
      <c r="G169" s="10"/>
      <c r="H169" s="14"/>
      <c r="I169" s="15"/>
      <c r="J169" s="16"/>
      <c r="K169" s="15"/>
      <c r="L169" s="16"/>
      <c r="M169" s="17"/>
      <c r="N169" s="15"/>
      <c r="O169" s="16"/>
      <c r="P169" s="16"/>
      <c r="Q169" s="12"/>
      <c r="R169" s="15"/>
      <c r="S169" s="18" t="str">
        <f>IF(B169="","",TRIM(IF(COUNTIF($B$5:$B$304,B169)&gt;1,"Marcă dublată. ","")&amp;IF(OR(LEN(D169)&lt;&gt;13,NOT(ISNUMBER(--D169))),"CNP-ul trebuie să aibă 13 cifre. ",IF(MOD(MOD(SUMPRODUCT(--MID(D169,{1,2,3,4,5,6,7,8,9,10,11,12},1),{2,7,9,1,4,6,3,5,8,2,7,9}),11),10)+IF(MOD(SUMPRODUCT(--MID(D169,{1,2,3,4,5,6,7,8,9,10,11,12},1),{2,7,9,1,4,6,3,5,8,2,7,9}),11)=10,1,0)&lt;&gt;--RIGHT(D169,1),"Cifra de control a CNP-ului nu se potrivește. ",""))&amp;IF(OR(LEN(G169&amp;"")&lt;&gt;6,NOT(ISNUMBER(--G169))),"Codul COR are 6 cifre. ","")&amp;IF(NOT(ISNUMBER(I169)),"Lipsește data angajării. ","")&amp;IF(AND(J169="Determinată",NOT(ISNUMBER(K169))),"Contract pe durată determinată fără dată de final. ","")&amp;IF(AND(ISNUMBER(R169),ISNUMBER(I169),R169&lt;I169),"Data încetării este înaintea angajării. ","")))</f>
        <v/>
      </c>
    </row>
    <row r="170" spans="2:19" x14ac:dyDescent="0.2">
      <c r="B170" s="10"/>
      <c r="C170" s="11"/>
      <c r="D170" s="10"/>
      <c r="E170" s="12"/>
      <c r="F170" s="13"/>
      <c r="G170" s="10"/>
      <c r="H170" s="14"/>
      <c r="I170" s="15"/>
      <c r="J170" s="16"/>
      <c r="K170" s="15"/>
      <c r="L170" s="16"/>
      <c r="M170" s="17"/>
      <c r="N170" s="15"/>
      <c r="O170" s="16"/>
      <c r="P170" s="16"/>
      <c r="Q170" s="12"/>
      <c r="R170" s="15"/>
      <c r="S170" s="18" t="str">
        <f>IF(B170="","",TRIM(IF(COUNTIF($B$5:$B$304,B170)&gt;1,"Marcă dublată. ","")&amp;IF(OR(LEN(D170)&lt;&gt;13,NOT(ISNUMBER(--D170))),"CNP-ul trebuie să aibă 13 cifre. ",IF(MOD(MOD(SUMPRODUCT(--MID(D170,{1,2,3,4,5,6,7,8,9,10,11,12},1),{2,7,9,1,4,6,3,5,8,2,7,9}),11),10)+IF(MOD(SUMPRODUCT(--MID(D170,{1,2,3,4,5,6,7,8,9,10,11,12},1),{2,7,9,1,4,6,3,5,8,2,7,9}),11)=10,1,0)&lt;&gt;--RIGHT(D170,1),"Cifra de control a CNP-ului nu se potrivește. ",""))&amp;IF(OR(LEN(G170&amp;"")&lt;&gt;6,NOT(ISNUMBER(--G170))),"Codul COR are 6 cifre. ","")&amp;IF(NOT(ISNUMBER(I170)),"Lipsește data angajării. ","")&amp;IF(AND(J170="Determinată",NOT(ISNUMBER(K170))),"Contract pe durată determinată fără dată de final. ","")&amp;IF(AND(ISNUMBER(R170),ISNUMBER(I170),R170&lt;I170),"Data încetării este înaintea angajării. ","")))</f>
        <v/>
      </c>
    </row>
    <row r="171" spans="2:19" x14ac:dyDescent="0.2">
      <c r="B171" s="10"/>
      <c r="C171" s="11"/>
      <c r="D171" s="10"/>
      <c r="E171" s="12"/>
      <c r="F171" s="13"/>
      <c r="G171" s="10"/>
      <c r="H171" s="14"/>
      <c r="I171" s="15"/>
      <c r="J171" s="16"/>
      <c r="K171" s="15"/>
      <c r="L171" s="16"/>
      <c r="M171" s="17"/>
      <c r="N171" s="15"/>
      <c r="O171" s="16"/>
      <c r="P171" s="16"/>
      <c r="Q171" s="12"/>
      <c r="R171" s="15"/>
      <c r="S171" s="18" t="str">
        <f>IF(B171="","",TRIM(IF(COUNTIF($B$5:$B$304,B171)&gt;1,"Marcă dublată. ","")&amp;IF(OR(LEN(D171)&lt;&gt;13,NOT(ISNUMBER(--D171))),"CNP-ul trebuie să aibă 13 cifre. ",IF(MOD(MOD(SUMPRODUCT(--MID(D171,{1,2,3,4,5,6,7,8,9,10,11,12},1),{2,7,9,1,4,6,3,5,8,2,7,9}),11),10)+IF(MOD(SUMPRODUCT(--MID(D171,{1,2,3,4,5,6,7,8,9,10,11,12},1),{2,7,9,1,4,6,3,5,8,2,7,9}),11)=10,1,0)&lt;&gt;--RIGHT(D171,1),"Cifra de control a CNP-ului nu se potrivește. ",""))&amp;IF(OR(LEN(G171&amp;"")&lt;&gt;6,NOT(ISNUMBER(--G171))),"Codul COR are 6 cifre. ","")&amp;IF(NOT(ISNUMBER(I171)),"Lipsește data angajării. ","")&amp;IF(AND(J171="Determinată",NOT(ISNUMBER(K171))),"Contract pe durată determinată fără dată de final. ","")&amp;IF(AND(ISNUMBER(R171),ISNUMBER(I171),R171&lt;I171),"Data încetării este înaintea angajării. ","")))</f>
        <v/>
      </c>
    </row>
    <row r="172" spans="2:19" x14ac:dyDescent="0.2">
      <c r="B172" s="10"/>
      <c r="C172" s="11"/>
      <c r="D172" s="10"/>
      <c r="E172" s="12"/>
      <c r="F172" s="13"/>
      <c r="G172" s="10"/>
      <c r="H172" s="14"/>
      <c r="I172" s="15"/>
      <c r="J172" s="16"/>
      <c r="K172" s="15"/>
      <c r="L172" s="16"/>
      <c r="M172" s="17"/>
      <c r="N172" s="15"/>
      <c r="O172" s="16"/>
      <c r="P172" s="16"/>
      <c r="Q172" s="12"/>
      <c r="R172" s="15"/>
      <c r="S172" s="18" t="str">
        <f>IF(B172="","",TRIM(IF(COUNTIF($B$5:$B$304,B172)&gt;1,"Marcă dublată. ","")&amp;IF(OR(LEN(D172)&lt;&gt;13,NOT(ISNUMBER(--D172))),"CNP-ul trebuie să aibă 13 cifre. ",IF(MOD(MOD(SUMPRODUCT(--MID(D172,{1,2,3,4,5,6,7,8,9,10,11,12},1),{2,7,9,1,4,6,3,5,8,2,7,9}),11),10)+IF(MOD(SUMPRODUCT(--MID(D172,{1,2,3,4,5,6,7,8,9,10,11,12},1),{2,7,9,1,4,6,3,5,8,2,7,9}),11)=10,1,0)&lt;&gt;--RIGHT(D172,1),"Cifra de control a CNP-ului nu se potrivește. ",""))&amp;IF(OR(LEN(G172&amp;"")&lt;&gt;6,NOT(ISNUMBER(--G172))),"Codul COR are 6 cifre. ","")&amp;IF(NOT(ISNUMBER(I172)),"Lipsește data angajării. ","")&amp;IF(AND(J172="Determinată",NOT(ISNUMBER(K172))),"Contract pe durată determinată fără dată de final. ","")&amp;IF(AND(ISNUMBER(R172),ISNUMBER(I172),R172&lt;I172),"Data încetării este înaintea angajării. ","")))</f>
        <v/>
      </c>
    </row>
    <row r="173" spans="2:19" x14ac:dyDescent="0.2">
      <c r="B173" s="10"/>
      <c r="C173" s="11"/>
      <c r="D173" s="10"/>
      <c r="E173" s="12"/>
      <c r="F173" s="13"/>
      <c r="G173" s="10"/>
      <c r="H173" s="14"/>
      <c r="I173" s="15"/>
      <c r="J173" s="16"/>
      <c r="K173" s="15"/>
      <c r="L173" s="16"/>
      <c r="M173" s="17"/>
      <c r="N173" s="15"/>
      <c r="O173" s="16"/>
      <c r="P173" s="16"/>
      <c r="Q173" s="12"/>
      <c r="R173" s="15"/>
      <c r="S173" s="18" t="str">
        <f>IF(B173="","",TRIM(IF(COUNTIF($B$5:$B$304,B173)&gt;1,"Marcă dublată. ","")&amp;IF(OR(LEN(D173)&lt;&gt;13,NOT(ISNUMBER(--D173))),"CNP-ul trebuie să aibă 13 cifre. ",IF(MOD(MOD(SUMPRODUCT(--MID(D173,{1,2,3,4,5,6,7,8,9,10,11,12},1),{2,7,9,1,4,6,3,5,8,2,7,9}),11),10)+IF(MOD(SUMPRODUCT(--MID(D173,{1,2,3,4,5,6,7,8,9,10,11,12},1),{2,7,9,1,4,6,3,5,8,2,7,9}),11)=10,1,0)&lt;&gt;--RIGHT(D173,1),"Cifra de control a CNP-ului nu se potrivește. ",""))&amp;IF(OR(LEN(G173&amp;"")&lt;&gt;6,NOT(ISNUMBER(--G173))),"Codul COR are 6 cifre. ","")&amp;IF(NOT(ISNUMBER(I173)),"Lipsește data angajării. ","")&amp;IF(AND(J173="Determinată",NOT(ISNUMBER(K173))),"Contract pe durată determinată fără dată de final. ","")&amp;IF(AND(ISNUMBER(R173),ISNUMBER(I173),R173&lt;I173),"Data încetării este înaintea angajării. ","")))</f>
        <v/>
      </c>
    </row>
    <row r="174" spans="2:19" x14ac:dyDescent="0.2">
      <c r="B174" s="10"/>
      <c r="C174" s="11"/>
      <c r="D174" s="10"/>
      <c r="E174" s="12"/>
      <c r="F174" s="13"/>
      <c r="G174" s="10"/>
      <c r="H174" s="14"/>
      <c r="I174" s="15"/>
      <c r="J174" s="16"/>
      <c r="K174" s="15"/>
      <c r="L174" s="16"/>
      <c r="M174" s="17"/>
      <c r="N174" s="15"/>
      <c r="O174" s="16"/>
      <c r="P174" s="16"/>
      <c r="Q174" s="12"/>
      <c r="R174" s="15"/>
      <c r="S174" s="18" t="str">
        <f>IF(B174="","",TRIM(IF(COUNTIF($B$5:$B$304,B174)&gt;1,"Marcă dublată. ","")&amp;IF(OR(LEN(D174)&lt;&gt;13,NOT(ISNUMBER(--D174))),"CNP-ul trebuie să aibă 13 cifre. ",IF(MOD(MOD(SUMPRODUCT(--MID(D174,{1,2,3,4,5,6,7,8,9,10,11,12},1),{2,7,9,1,4,6,3,5,8,2,7,9}),11),10)+IF(MOD(SUMPRODUCT(--MID(D174,{1,2,3,4,5,6,7,8,9,10,11,12},1),{2,7,9,1,4,6,3,5,8,2,7,9}),11)=10,1,0)&lt;&gt;--RIGHT(D174,1),"Cifra de control a CNP-ului nu se potrivește. ",""))&amp;IF(OR(LEN(G174&amp;"")&lt;&gt;6,NOT(ISNUMBER(--G174))),"Codul COR are 6 cifre. ","")&amp;IF(NOT(ISNUMBER(I174)),"Lipsește data angajării. ","")&amp;IF(AND(J174="Determinată",NOT(ISNUMBER(K174))),"Contract pe durată determinată fără dată de final. ","")&amp;IF(AND(ISNUMBER(R174),ISNUMBER(I174),R174&lt;I174),"Data încetării este înaintea angajării. ","")))</f>
        <v/>
      </c>
    </row>
    <row r="175" spans="2:19" x14ac:dyDescent="0.2">
      <c r="B175" s="10"/>
      <c r="C175" s="11"/>
      <c r="D175" s="10"/>
      <c r="E175" s="12"/>
      <c r="F175" s="13"/>
      <c r="G175" s="10"/>
      <c r="H175" s="14"/>
      <c r="I175" s="15"/>
      <c r="J175" s="16"/>
      <c r="K175" s="15"/>
      <c r="L175" s="16"/>
      <c r="M175" s="17"/>
      <c r="N175" s="15"/>
      <c r="O175" s="16"/>
      <c r="P175" s="16"/>
      <c r="Q175" s="12"/>
      <c r="R175" s="15"/>
      <c r="S175" s="18" t="str">
        <f>IF(B175="","",TRIM(IF(COUNTIF($B$5:$B$304,B175)&gt;1,"Marcă dublată. ","")&amp;IF(OR(LEN(D175)&lt;&gt;13,NOT(ISNUMBER(--D175))),"CNP-ul trebuie să aibă 13 cifre. ",IF(MOD(MOD(SUMPRODUCT(--MID(D175,{1,2,3,4,5,6,7,8,9,10,11,12},1),{2,7,9,1,4,6,3,5,8,2,7,9}),11),10)+IF(MOD(SUMPRODUCT(--MID(D175,{1,2,3,4,5,6,7,8,9,10,11,12},1),{2,7,9,1,4,6,3,5,8,2,7,9}),11)=10,1,0)&lt;&gt;--RIGHT(D175,1),"Cifra de control a CNP-ului nu se potrivește. ",""))&amp;IF(OR(LEN(G175&amp;"")&lt;&gt;6,NOT(ISNUMBER(--G175))),"Codul COR are 6 cifre. ","")&amp;IF(NOT(ISNUMBER(I175)),"Lipsește data angajării. ","")&amp;IF(AND(J175="Determinată",NOT(ISNUMBER(K175))),"Contract pe durată determinată fără dată de final. ","")&amp;IF(AND(ISNUMBER(R175),ISNUMBER(I175),R175&lt;I175),"Data încetării este înaintea angajării. ","")))</f>
        <v/>
      </c>
    </row>
    <row r="176" spans="2:19" x14ac:dyDescent="0.2">
      <c r="B176" s="10"/>
      <c r="C176" s="11"/>
      <c r="D176" s="10"/>
      <c r="E176" s="12"/>
      <c r="F176" s="13"/>
      <c r="G176" s="10"/>
      <c r="H176" s="14"/>
      <c r="I176" s="15"/>
      <c r="J176" s="16"/>
      <c r="K176" s="15"/>
      <c r="L176" s="16"/>
      <c r="M176" s="17"/>
      <c r="N176" s="15"/>
      <c r="O176" s="16"/>
      <c r="P176" s="16"/>
      <c r="Q176" s="12"/>
      <c r="R176" s="15"/>
      <c r="S176" s="18" t="str">
        <f>IF(B176="","",TRIM(IF(COUNTIF($B$5:$B$304,B176)&gt;1,"Marcă dublată. ","")&amp;IF(OR(LEN(D176)&lt;&gt;13,NOT(ISNUMBER(--D176))),"CNP-ul trebuie să aibă 13 cifre. ",IF(MOD(MOD(SUMPRODUCT(--MID(D176,{1,2,3,4,5,6,7,8,9,10,11,12},1),{2,7,9,1,4,6,3,5,8,2,7,9}),11),10)+IF(MOD(SUMPRODUCT(--MID(D176,{1,2,3,4,5,6,7,8,9,10,11,12},1),{2,7,9,1,4,6,3,5,8,2,7,9}),11)=10,1,0)&lt;&gt;--RIGHT(D176,1),"Cifra de control a CNP-ului nu se potrivește. ",""))&amp;IF(OR(LEN(G176&amp;"")&lt;&gt;6,NOT(ISNUMBER(--G176))),"Codul COR are 6 cifre. ","")&amp;IF(NOT(ISNUMBER(I176)),"Lipsește data angajării. ","")&amp;IF(AND(J176="Determinată",NOT(ISNUMBER(K176))),"Contract pe durată determinată fără dată de final. ","")&amp;IF(AND(ISNUMBER(R176),ISNUMBER(I176),R176&lt;I176),"Data încetării este înaintea angajării. ","")))</f>
        <v/>
      </c>
    </row>
    <row r="177" spans="2:19" x14ac:dyDescent="0.2">
      <c r="B177" s="10"/>
      <c r="C177" s="11"/>
      <c r="D177" s="10"/>
      <c r="E177" s="12"/>
      <c r="F177" s="13"/>
      <c r="G177" s="10"/>
      <c r="H177" s="14"/>
      <c r="I177" s="15"/>
      <c r="J177" s="16"/>
      <c r="K177" s="15"/>
      <c r="L177" s="16"/>
      <c r="M177" s="17"/>
      <c r="N177" s="15"/>
      <c r="O177" s="16"/>
      <c r="P177" s="16"/>
      <c r="Q177" s="12"/>
      <c r="R177" s="15"/>
      <c r="S177" s="18" t="str">
        <f>IF(B177="","",TRIM(IF(COUNTIF($B$5:$B$304,B177)&gt;1,"Marcă dublată. ","")&amp;IF(OR(LEN(D177)&lt;&gt;13,NOT(ISNUMBER(--D177))),"CNP-ul trebuie să aibă 13 cifre. ",IF(MOD(MOD(SUMPRODUCT(--MID(D177,{1,2,3,4,5,6,7,8,9,10,11,12},1),{2,7,9,1,4,6,3,5,8,2,7,9}),11),10)+IF(MOD(SUMPRODUCT(--MID(D177,{1,2,3,4,5,6,7,8,9,10,11,12},1),{2,7,9,1,4,6,3,5,8,2,7,9}),11)=10,1,0)&lt;&gt;--RIGHT(D177,1),"Cifra de control a CNP-ului nu se potrivește. ",""))&amp;IF(OR(LEN(G177&amp;"")&lt;&gt;6,NOT(ISNUMBER(--G177))),"Codul COR are 6 cifre. ","")&amp;IF(NOT(ISNUMBER(I177)),"Lipsește data angajării. ","")&amp;IF(AND(J177="Determinată",NOT(ISNUMBER(K177))),"Contract pe durată determinată fără dată de final. ","")&amp;IF(AND(ISNUMBER(R177),ISNUMBER(I177),R177&lt;I177),"Data încetării este înaintea angajării. ","")))</f>
        <v/>
      </c>
    </row>
    <row r="178" spans="2:19" x14ac:dyDescent="0.2">
      <c r="B178" s="10"/>
      <c r="C178" s="11"/>
      <c r="D178" s="10"/>
      <c r="E178" s="12"/>
      <c r="F178" s="13"/>
      <c r="G178" s="10"/>
      <c r="H178" s="14"/>
      <c r="I178" s="15"/>
      <c r="J178" s="16"/>
      <c r="K178" s="15"/>
      <c r="L178" s="16"/>
      <c r="M178" s="17"/>
      <c r="N178" s="15"/>
      <c r="O178" s="16"/>
      <c r="P178" s="16"/>
      <c r="Q178" s="12"/>
      <c r="R178" s="15"/>
      <c r="S178" s="18" t="str">
        <f>IF(B178="","",TRIM(IF(COUNTIF($B$5:$B$304,B178)&gt;1,"Marcă dublată. ","")&amp;IF(OR(LEN(D178)&lt;&gt;13,NOT(ISNUMBER(--D178))),"CNP-ul trebuie să aibă 13 cifre. ",IF(MOD(MOD(SUMPRODUCT(--MID(D178,{1,2,3,4,5,6,7,8,9,10,11,12},1),{2,7,9,1,4,6,3,5,8,2,7,9}),11),10)+IF(MOD(SUMPRODUCT(--MID(D178,{1,2,3,4,5,6,7,8,9,10,11,12},1),{2,7,9,1,4,6,3,5,8,2,7,9}),11)=10,1,0)&lt;&gt;--RIGHT(D178,1),"Cifra de control a CNP-ului nu se potrivește. ",""))&amp;IF(OR(LEN(G178&amp;"")&lt;&gt;6,NOT(ISNUMBER(--G178))),"Codul COR are 6 cifre. ","")&amp;IF(NOT(ISNUMBER(I178)),"Lipsește data angajării. ","")&amp;IF(AND(J178="Determinată",NOT(ISNUMBER(K178))),"Contract pe durată determinată fără dată de final. ","")&amp;IF(AND(ISNUMBER(R178),ISNUMBER(I178),R178&lt;I178),"Data încetării este înaintea angajării. ","")))</f>
        <v/>
      </c>
    </row>
    <row r="179" spans="2:19" x14ac:dyDescent="0.2">
      <c r="B179" s="10"/>
      <c r="C179" s="11"/>
      <c r="D179" s="10"/>
      <c r="E179" s="12"/>
      <c r="F179" s="13"/>
      <c r="G179" s="10"/>
      <c r="H179" s="14"/>
      <c r="I179" s="15"/>
      <c r="J179" s="16"/>
      <c r="K179" s="15"/>
      <c r="L179" s="16"/>
      <c r="M179" s="17"/>
      <c r="N179" s="15"/>
      <c r="O179" s="16"/>
      <c r="P179" s="16"/>
      <c r="Q179" s="12"/>
      <c r="R179" s="15"/>
      <c r="S179" s="18" t="str">
        <f>IF(B179="","",TRIM(IF(COUNTIF($B$5:$B$304,B179)&gt;1,"Marcă dublată. ","")&amp;IF(OR(LEN(D179)&lt;&gt;13,NOT(ISNUMBER(--D179))),"CNP-ul trebuie să aibă 13 cifre. ",IF(MOD(MOD(SUMPRODUCT(--MID(D179,{1,2,3,4,5,6,7,8,9,10,11,12},1),{2,7,9,1,4,6,3,5,8,2,7,9}),11),10)+IF(MOD(SUMPRODUCT(--MID(D179,{1,2,3,4,5,6,7,8,9,10,11,12},1),{2,7,9,1,4,6,3,5,8,2,7,9}),11)=10,1,0)&lt;&gt;--RIGHT(D179,1),"Cifra de control a CNP-ului nu se potrivește. ",""))&amp;IF(OR(LEN(G179&amp;"")&lt;&gt;6,NOT(ISNUMBER(--G179))),"Codul COR are 6 cifre. ","")&amp;IF(NOT(ISNUMBER(I179)),"Lipsește data angajării. ","")&amp;IF(AND(J179="Determinată",NOT(ISNUMBER(K179))),"Contract pe durată determinată fără dată de final. ","")&amp;IF(AND(ISNUMBER(R179),ISNUMBER(I179),R179&lt;I179),"Data încetării este înaintea angajării. ","")))</f>
        <v/>
      </c>
    </row>
    <row r="180" spans="2:19" x14ac:dyDescent="0.2">
      <c r="B180" s="10"/>
      <c r="C180" s="11"/>
      <c r="D180" s="10"/>
      <c r="E180" s="12"/>
      <c r="F180" s="13"/>
      <c r="G180" s="10"/>
      <c r="H180" s="14"/>
      <c r="I180" s="15"/>
      <c r="J180" s="16"/>
      <c r="K180" s="15"/>
      <c r="L180" s="16"/>
      <c r="M180" s="17"/>
      <c r="N180" s="15"/>
      <c r="O180" s="16"/>
      <c r="P180" s="16"/>
      <c r="Q180" s="12"/>
      <c r="R180" s="15"/>
      <c r="S180" s="18" t="str">
        <f>IF(B180="","",TRIM(IF(COUNTIF($B$5:$B$304,B180)&gt;1,"Marcă dublată. ","")&amp;IF(OR(LEN(D180)&lt;&gt;13,NOT(ISNUMBER(--D180))),"CNP-ul trebuie să aibă 13 cifre. ",IF(MOD(MOD(SUMPRODUCT(--MID(D180,{1,2,3,4,5,6,7,8,9,10,11,12},1),{2,7,9,1,4,6,3,5,8,2,7,9}),11),10)+IF(MOD(SUMPRODUCT(--MID(D180,{1,2,3,4,5,6,7,8,9,10,11,12},1),{2,7,9,1,4,6,3,5,8,2,7,9}),11)=10,1,0)&lt;&gt;--RIGHT(D180,1),"Cifra de control a CNP-ului nu se potrivește. ",""))&amp;IF(OR(LEN(G180&amp;"")&lt;&gt;6,NOT(ISNUMBER(--G180))),"Codul COR are 6 cifre. ","")&amp;IF(NOT(ISNUMBER(I180)),"Lipsește data angajării. ","")&amp;IF(AND(J180="Determinată",NOT(ISNUMBER(K180))),"Contract pe durată determinată fără dată de final. ","")&amp;IF(AND(ISNUMBER(R180),ISNUMBER(I180),R180&lt;I180),"Data încetării este înaintea angajării. ","")))</f>
        <v/>
      </c>
    </row>
    <row r="181" spans="2:19" x14ac:dyDescent="0.2">
      <c r="B181" s="10"/>
      <c r="C181" s="11"/>
      <c r="D181" s="10"/>
      <c r="E181" s="12"/>
      <c r="F181" s="13"/>
      <c r="G181" s="10"/>
      <c r="H181" s="14"/>
      <c r="I181" s="15"/>
      <c r="J181" s="16"/>
      <c r="K181" s="15"/>
      <c r="L181" s="16"/>
      <c r="M181" s="17"/>
      <c r="N181" s="15"/>
      <c r="O181" s="16"/>
      <c r="P181" s="16"/>
      <c r="Q181" s="12"/>
      <c r="R181" s="15"/>
      <c r="S181" s="18" t="str">
        <f>IF(B181="","",TRIM(IF(COUNTIF($B$5:$B$304,B181)&gt;1,"Marcă dublată. ","")&amp;IF(OR(LEN(D181)&lt;&gt;13,NOT(ISNUMBER(--D181))),"CNP-ul trebuie să aibă 13 cifre. ",IF(MOD(MOD(SUMPRODUCT(--MID(D181,{1,2,3,4,5,6,7,8,9,10,11,12},1),{2,7,9,1,4,6,3,5,8,2,7,9}),11),10)+IF(MOD(SUMPRODUCT(--MID(D181,{1,2,3,4,5,6,7,8,9,10,11,12},1),{2,7,9,1,4,6,3,5,8,2,7,9}),11)=10,1,0)&lt;&gt;--RIGHT(D181,1),"Cifra de control a CNP-ului nu se potrivește. ",""))&amp;IF(OR(LEN(G181&amp;"")&lt;&gt;6,NOT(ISNUMBER(--G181))),"Codul COR are 6 cifre. ","")&amp;IF(NOT(ISNUMBER(I181)),"Lipsește data angajării. ","")&amp;IF(AND(J181="Determinată",NOT(ISNUMBER(K181))),"Contract pe durată determinată fără dată de final. ","")&amp;IF(AND(ISNUMBER(R181),ISNUMBER(I181),R181&lt;I181),"Data încetării este înaintea angajării. ","")))</f>
        <v/>
      </c>
    </row>
    <row r="182" spans="2:19" x14ac:dyDescent="0.2">
      <c r="B182" s="10"/>
      <c r="C182" s="11"/>
      <c r="D182" s="10"/>
      <c r="E182" s="12"/>
      <c r="F182" s="13"/>
      <c r="G182" s="10"/>
      <c r="H182" s="14"/>
      <c r="I182" s="15"/>
      <c r="J182" s="16"/>
      <c r="K182" s="15"/>
      <c r="L182" s="16"/>
      <c r="M182" s="17"/>
      <c r="N182" s="15"/>
      <c r="O182" s="16"/>
      <c r="P182" s="16"/>
      <c r="Q182" s="12"/>
      <c r="R182" s="15"/>
      <c r="S182" s="18" t="str">
        <f>IF(B182="","",TRIM(IF(COUNTIF($B$5:$B$304,B182)&gt;1,"Marcă dublată. ","")&amp;IF(OR(LEN(D182)&lt;&gt;13,NOT(ISNUMBER(--D182))),"CNP-ul trebuie să aibă 13 cifre. ",IF(MOD(MOD(SUMPRODUCT(--MID(D182,{1,2,3,4,5,6,7,8,9,10,11,12},1),{2,7,9,1,4,6,3,5,8,2,7,9}),11),10)+IF(MOD(SUMPRODUCT(--MID(D182,{1,2,3,4,5,6,7,8,9,10,11,12},1),{2,7,9,1,4,6,3,5,8,2,7,9}),11)=10,1,0)&lt;&gt;--RIGHT(D182,1),"Cifra de control a CNP-ului nu se potrivește. ",""))&amp;IF(OR(LEN(G182&amp;"")&lt;&gt;6,NOT(ISNUMBER(--G182))),"Codul COR are 6 cifre. ","")&amp;IF(NOT(ISNUMBER(I182)),"Lipsește data angajării. ","")&amp;IF(AND(J182="Determinată",NOT(ISNUMBER(K182))),"Contract pe durată determinată fără dată de final. ","")&amp;IF(AND(ISNUMBER(R182),ISNUMBER(I182),R182&lt;I182),"Data încetării este înaintea angajării. ","")))</f>
        <v/>
      </c>
    </row>
    <row r="183" spans="2:19" x14ac:dyDescent="0.2">
      <c r="B183" s="10"/>
      <c r="C183" s="11"/>
      <c r="D183" s="10"/>
      <c r="E183" s="12"/>
      <c r="F183" s="13"/>
      <c r="G183" s="10"/>
      <c r="H183" s="14"/>
      <c r="I183" s="15"/>
      <c r="J183" s="16"/>
      <c r="K183" s="15"/>
      <c r="L183" s="16"/>
      <c r="M183" s="17"/>
      <c r="N183" s="15"/>
      <c r="O183" s="16"/>
      <c r="P183" s="16"/>
      <c r="Q183" s="12"/>
      <c r="R183" s="15"/>
      <c r="S183" s="18" t="str">
        <f>IF(B183="","",TRIM(IF(COUNTIF($B$5:$B$304,B183)&gt;1,"Marcă dublată. ","")&amp;IF(OR(LEN(D183)&lt;&gt;13,NOT(ISNUMBER(--D183))),"CNP-ul trebuie să aibă 13 cifre. ",IF(MOD(MOD(SUMPRODUCT(--MID(D183,{1,2,3,4,5,6,7,8,9,10,11,12},1),{2,7,9,1,4,6,3,5,8,2,7,9}),11),10)+IF(MOD(SUMPRODUCT(--MID(D183,{1,2,3,4,5,6,7,8,9,10,11,12},1),{2,7,9,1,4,6,3,5,8,2,7,9}),11)=10,1,0)&lt;&gt;--RIGHT(D183,1),"Cifra de control a CNP-ului nu se potrivește. ",""))&amp;IF(OR(LEN(G183&amp;"")&lt;&gt;6,NOT(ISNUMBER(--G183))),"Codul COR are 6 cifre. ","")&amp;IF(NOT(ISNUMBER(I183)),"Lipsește data angajării. ","")&amp;IF(AND(J183="Determinată",NOT(ISNUMBER(K183))),"Contract pe durată determinată fără dată de final. ","")&amp;IF(AND(ISNUMBER(R183),ISNUMBER(I183),R183&lt;I183),"Data încetării este înaintea angajării. ","")))</f>
        <v/>
      </c>
    </row>
    <row r="184" spans="2:19" x14ac:dyDescent="0.2">
      <c r="B184" s="10"/>
      <c r="C184" s="11"/>
      <c r="D184" s="10"/>
      <c r="E184" s="12"/>
      <c r="F184" s="13"/>
      <c r="G184" s="10"/>
      <c r="H184" s="14"/>
      <c r="I184" s="15"/>
      <c r="J184" s="16"/>
      <c r="K184" s="15"/>
      <c r="L184" s="16"/>
      <c r="M184" s="17"/>
      <c r="N184" s="15"/>
      <c r="O184" s="16"/>
      <c r="P184" s="16"/>
      <c r="Q184" s="12"/>
      <c r="R184" s="15"/>
      <c r="S184" s="18" t="str">
        <f>IF(B184="","",TRIM(IF(COUNTIF($B$5:$B$304,B184)&gt;1,"Marcă dublată. ","")&amp;IF(OR(LEN(D184)&lt;&gt;13,NOT(ISNUMBER(--D184))),"CNP-ul trebuie să aibă 13 cifre. ",IF(MOD(MOD(SUMPRODUCT(--MID(D184,{1,2,3,4,5,6,7,8,9,10,11,12},1),{2,7,9,1,4,6,3,5,8,2,7,9}),11),10)+IF(MOD(SUMPRODUCT(--MID(D184,{1,2,3,4,5,6,7,8,9,10,11,12},1),{2,7,9,1,4,6,3,5,8,2,7,9}),11)=10,1,0)&lt;&gt;--RIGHT(D184,1),"Cifra de control a CNP-ului nu se potrivește. ",""))&amp;IF(OR(LEN(G184&amp;"")&lt;&gt;6,NOT(ISNUMBER(--G184))),"Codul COR are 6 cifre. ","")&amp;IF(NOT(ISNUMBER(I184)),"Lipsește data angajării. ","")&amp;IF(AND(J184="Determinată",NOT(ISNUMBER(K184))),"Contract pe durată determinată fără dată de final. ","")&amp;IF(AND(ISNUMBER(R184),ISNUMBER(I184),R184&lt;I184),"Data încetării este înaintea angajării. ","")))</f>
        <v/>
      </c>
    </row>
    <row r="185" spans="2:19" x14ac:dyDescent="0.2">
      <c r="B185" s="10"/>
      <c r="C185" s="11"/>
      <c r="D185" s="10"/>
      <c r="E185" s="12"/>
      <c r="F185" s="13"/>
      <c r="G185" s="10"/>
      <c r="H185" s="14"/>
      <c r="I185" s="15"/>
      <c r="J185" s="16"/>
      <c r="K185" s="15"/>
      <c r="L185" s="16"/>
      <c r="M185" s="17"/>
      <c r="N185" s="15"/>
      <c r="O185" s="16"/>
      <c r="P185" s="16"/>
      <c r="Q185" s="12"/>
      <c r="R185" s="15"/>
      <c r="S185" s="18" t="str">
        <f>IF(B185="","",TRIM(IF(COUNTIF($B$5:$B$304,B185)&gt;1,"Marcă dublată. ","")&amp;IF(OR(LEN(D185)&lt;&gt;13,NOT(ISNUMBER(--D185))),"CNP-ul trebuie să aibă 13 cifre. ",IF(MOD(MOD(SUMPRODUCT(--MID(D185,{1,2,3,4,5,6,7,8,9,10,11,12},1),{2,7,9,1,4,6,3,5,8,2,7,9}),11),10)+IF(MOD(SUMPRODUCT(--MID(D185,{1,2,3,4,5,6,7,8,9,10,11,12},1),{2,7,9,1,4,6,3,5,8,2,7,9}),11)=10,1,0)&lt;&gt;--RIGHT(D185,1),"Cifra de control a CNP-ului nu se potrivește. ",""))&amp;IF(OR(LEN(G185&amp;"")&lt;&gt;6,NOT(ISNUMBER(--G185))),"Codul COR are 6 cifre. ","")&amp;IF(NOT(ISNUMBER(I185)),"Lipsește data angajării. ","")&amp;IF(AND(J185="Determinată",NOT(ISNUMBER(K185))),"Contract pe durată determinată fără dată de final. ","")&amp;IF(AND(ISNUMBER(R185),ISNUMBER(I185),R185&lt;I185),"Data încetării este înaintea angajării. ","")))</f>
        <v/>
      </c>
    </row>
    <row r="186" spans="2:19" x14ac:dyDescent="0.2">
      <c r="B186" s="10"/>
      <c r="C186" s="11"/>
      <c r="D186" s="10"/>
      <c r="E186" s="12"/>
      <c r="F186" s="13"/>
      <c r="G186" s="10"/>
      <c r="H186" s="14"/>
      <c r="I186" s="15"/>
      <c r="J186" s="16"/>
      <c r="K186" s="15"/>
      <c r="L186" s="16"/>
      <c r="M186" s="17"/>
      <c r="N186" s="15"/>
      <c r="O186" s="16"/>
      <c r="P186" s="16"/>
      <c r="Q186" s="12"/>
      <c r="R186" s="15"/>
      <c r="S186" s="18" t="str">
        <f>IF(B186="","",TRIM(IF(COUNTIF($B$5:$B$304,B186)&gt;1,"Marcă dublată. ","")&amp;IF(OR(LEN(D186)&lt;&gt;13,NOT(ISNUMBER(--D186))),"CNP-ul trebuie să aibă 13 cifre. ",IF(MOD(MOD(SUMPRODUCT(--MID(D186,{1,2,3,4,5,6,7,8,9,10,11,12},1),{2,7,9,1,4,6,3,5,8,2,7,9}),11),10)+IF(MOD(SUMPRODUCT(--MID(D186,{1,2,3,4,5,6,7,8,9,10,11,12},1),{2,7,9,1,4,6,3,5,8,2,7,9}),11)=10,1,0)&lt;&gt;--RIGHT(D186,1),"Cifra de control a CNP-ului nu se potrivește. ",""))&amp;IF(OR(LEN(G186&amp;"")&lt;&gt;6,NOT(ISNUMBER(--G186))),"Codul COR are 6 cifre. ","")&amp;IF(NOT(ISNUMBER(I186)),"Lipsește data angajării. ","")&amp;IF(AND(J186="Determinată",NOT(ISNUMBER(K186))),"Contract pe durată determinată fără dată de final. ","")&amp;IF(AND(ISNUMBER(R186),ISNUMBER(I186),R186&lt;I186),"Data încetării este înaintea angajării. ","")))</f>
        <v/>
      </c>
    </row>
    <row r="187" spans="2:19" x14ac:dyDescent="0.2">
      <c r="B187" s="10"/>
      <c r="C187" s="11"/>
      <c r="D187" s="10"/>
      <c r="E187" s="12"/>
      <c r="F187" s="13"/>
      <c r="G187" s="10"/>
      <c r="H187" s="14"/>
      <c r="I187" s="15"/>
      <c r="J187" s="16"/>
      <c r="K187" s="15"/>
      <c r="L187" s="16"/>
      <c r="M187" s="17"/>
      <c r="N187" s="15"/>
      <c r="O187" s="16"/>
      <c r="P187" s="16"/>
      <c r="Q187" s="12"/>
      <c r="R187" s="15"/>
      <c r="S187" s="18" t="str">
        <f>IF(B187="","",TRIM(IF(COUNTIF($B$5:$B$304,B187)&gt;1,"Marcă dublată. ","")&amp;IF(OR(LEN(D187)&lt;&gt;13,NOT(ISNUMBER(--D187))),"CNP-ul trebuie să aibă 13 cifre. ",IF(MOD(MOD(SUMPRODUCT(--MID(D187,{1,2,3,4,5,6,7,8,9,10,11,12},1),{2,7,9,1,4,6,3,5,8,2,7,9}),11),10)+IF(MOD(SUMPRODUCT(--MID(D187,{1,2,3,4,5,6,7,8,9,10,11,12},1),{2,7,9,1,4,6,3,5,8,2,7,9}),11)=10,1,0)&lt;&gt;--RIGHT(D187,1),"Cifra de control a CNP-ului nu se potrivește. ",""))&amp;IF(OR(LEN(G187&amp;"")&lt;&gt;6,NOT(ISNUMBER(--G187))),"Codul COR are 6 cifre. ","")&amp;IF(NOT(ISNUMBER(I187)),"Lipsește data angajării. ","")&amp;IF(AND(J187="Determinată",NOT(ISNUMBER(K187))),"Contract pe durată determinată fără dată de final. ","")&amp;IF(AND(ISNUMBER(R187),ISNUMBER(I187),R187&lt;I187),"Data încetării este înaintea angajării. ","")))</f>
        <v/>
      </c>
    </row>
    <row r="188" spans="2:19" x14ac:dyDescent="0.2">
      <c r="B188" s="10"/>
      <c r="C188" s="11"/>
      <c r="D188" s="10"/>
      <c r="E188" s="12"/>
      <c r="F188" s="13"/>
      <c r="G188" s="10"/>
      <c r="H188" s="14"/>
      <c r="I188" s="15"/>
      <c r="J188" s="16"/>
      <c r="K188" s="15"/>
      <c r="L188" s="16"/>
      <c r="M188" s="17"/>
      <c r="N188" s="15"/>
      <c r="O188" s="16"/>
      <c r="P188" s="16"/>
      <c r="Q188" s="12"/>
      <c r="R188" s="15"/>
      <c r="S188" s="18" t="str">
        <f>IF(B188="","",TRIM(IF(COUNTIF($B$5:$B$304,B188)&gt;1,"Marcă dublată. ","")&amp;IF(OR(LEN(D188)&lt;&gt;13,NOT(ISNUMBER(--D188))),"CNP-ul trebuie să aibă 13 cifre. ",IF(MOD(MOD(SUMPRODUCT(--MID(D188,{1,2,3,4,5,6,7,8,9,10,11,12},1),{2,7,9,1,4,6,3,5,8,2,7,9}),11),10)+IF(MOD(SUMPRODUCT(--MID(D188,{1,2,3,4,5,6,7,8,9,10,11,12},1),{2,7,9,1,4,6,3,5,8,2,7,9}),11)=10,1,0)&lt;&gt;--RIGHT(D188,1),"Cifra de control a CNP-ului nu se potrivește. ",""))&amp;IF(OR(LEN(G188&amp;"")&lt;&gt;6,NOT(ISNUMBER(--G188))),"Codul COR are 6 cifre. ","")&amp;IF(NOT(ISNUMBER(I188)),"Lipsește data angajării. ","")&amp;IF(AND(J188="Determinată",NOT(ISNUMBER(K188))),"Contract pe durată determinată fără dată de final. ","")&amp;IF(AND(ISNUMBER(R188),ISNUMBER(I188),R188&lt;I188),"Data încetării este înaintea angajării. ","")))</f>
        <v/>
      </c>
    </row>
    <row r="189" spans="2:19" x14ac:dyDescent="0.2">
      <c r="B189" s="10"/>
      <c r="C189" s="11"/>
      <c r="D189" s="10"/>
      <c r="E189" s="12"/>
      <c r="F189" s="13"/>
      <c r="G189" s="10"/>
      <c r="H189" s="14"/>
      <c r="I189" s="15"/>
      <c r="J189" s="16"/>
      <c r="K189" s="15"/>
      <c r="L189" s="16"/>
      <c r="M189" s="17"/>
      <c r="N189" s="15"/>
      <c r="O189" s="16"/>
      <c r="P189" s="16"/>
      <c r="Q189" s="12"/>
      <c r="R189" s="15"/>
      <c r="S189" s="18" t="str">
        <f>IF(B189="","",TRIM(IF(COUNTIF($B$5:$B$304,B189)&gt;1,"Marcă dublată. ","")&amp;IF(OR(LEN(D189)&lt;&gt;13,NOT(ISNUMBER(--D189))),"CNP-ul trebuie să aibă 13 cifre. ",IF(MOD(MOD(SUMPRODUCT(--MID(D189,{1,2,3,4,5,6,7,8,9,10,11,12},1),{2,7,9,1,4,6,3,5,8,2,7,9}),11),10)+IF(MOD(SUMPRODUCT(--MID(D189,{1,2,3,4,5,6,7,8,9,10,11,12},1),{2,7,9,1,4,6,3,5,8,2,7,9}),11)=10,1,0)&lt;&gt;--RIGHT(D189,1),"Cifra de control a CNP-ului nu se potrivește. ",""))&amp;IF(OR(LEN(G189&amp;"")&lt;&gt;6,NOT(ISNUMBER(--G189))),"Codul COR are 6 cifre. ","")&amp;IF(NOT(ISNUMBER(I189)),"Lipsește data angajării. ","")&amp;IF(AND(J189="Determinată",NOT(ISNUMBER(K189))),"Contract pe durată determinată fără dată de final. ","")&amp;IF(AND(ISNUMBER(R189),ISNUMBER(I189),R189&lt;I189),"Data încetării este înaintea angajării. ","")))</f>
        <v/>
      </c>
    </row>
    <row r="190" spans="2:19" x14ac:dyDescent="0.2">
      <c r="B190" s="10"/>
      <c r="C190" s="11"/>
      <c r="D190" s="10"/>
      <c r="E190" s="12"/>
      <c r="F190" s="13"/>
      <c r="G190" s="10"/>
      <c r="H190" s="14"/>
      <c r="I190" s="15"/>
      <c r="J190" s="16"/>
      <c r="K190" s="15"/>
      <c r="L190" s="16"/>
      <c r="M190" s="17"/>
      <c r="N190" s="15"/>
      <c r="O190" s="16"/>
      <c r="P190" s="16"/>
      <c r="Q190" s="12"/>
      <c r="R190" s="15"/>
      <c r="S190" s="18" t="str">
        <f>IF(B190="","",TRIM(IF(COUNTIF($B$5:$B$304,B190)&gt;1,"Marcă dublată. ","")&amp;IF(OR(LEN(D190)&lt;&gt;13,NOT(ISNUMBER(--D190))),"CNP-ul trebuie să aibă 13 cifre. ",IF(MOD(MOD(SUMPRODUCT(--MID(D190,{1,2,3,4,5,6,7,8,9,10,11,12},1),{2,7,9,1,4,6,3,5,8,2,7,9}),11),10)+IF(MOD(SUMPRODUCT(--MID(D190,{1,2,3,4,5,6,7,8,9,10,11,12},1),{2,7,9,1,4,6,3,5,8,2,7,9}),11)=10,1,0)&lt;&gt;--RIGHT(D190,1),"Cifra de control a CNP-ului nu se potrivește. ",""))&amp;IF(OR(LEN(G190&amp;"")&lt;&gt;6,NOT(ISNUMBER(--G190))),"Codul COR are 6 cifre. ","")&amp;IF(NOT(ISNUMBER(I190)),"Lipsește data angajării. ","")&amp;IF(AND(J190="Determinată",NOT(ISNUMBER(K190))),"Contract pe durată determinată fără dată de final. ","")&amp;IF(AND(ISNUMBER(R190),ISNUMBER(I190),R190&lt;I190),"Data încetării este înaintea angajării. ","")))</f>
        <v/>
      </c>
    </row>
    <row r="191" spans="2:19" x14ac:dyDescent="0.2">
      <c r="B191" s="10"/>
      <c r="C191" s="11"/>
      <c r="D191" s="10"/>
      <c r="E191" s="12"/>
      <c r="F191" s="13"/>
      <c r="G191" s="10"/>
      <c r="H191" s="14"/>
      <c r="I191" s="15"/>
      <c r="J191" s="16"/>
      <c r="K191" s="15"/>
      <c r="L191" s="16"/>
      <c r="M191" s="17"/>
      <c r="N191" s="15"/>
      <c r="O191" s="16"/>
      <c r="P191" s="16"/>
      <c r="Q191" s="12"/>
      <c r="R191" s="15"/>
      <c r="S191" s="18" t="str">
        <f>IF(B191="","",TRIM(IF(COUNTIF($B$5:$B$304,B191)&gt;1,"Marcă dublată. ","")&amp;IF(OR(LEN(D191)&lt;&gt;13,NOT(ISNUMBER(--D191))),"CNP-ul trebuie să aibă 13 cifre. ",IF(MOD(MOD(SUMPRODUCT(--MID(D191,{1,2,3,4,5,6,7,8,9,10,11,12},1),{2,7,9,1,4,6,3,5,8,2,7,9}),11),10)+IF(MOD(SUMPRODUCT(--MID(D191,{1,2,3,4,5,6,7,8,9,10,11,12},1),{2,7,9,1,4,6,3,5,8,2,7,9}),11)=10,1,0)&lt;&gt;--RIGHT(D191,1),"Cifra de control a CNP-ului nu se potrivește. ",""))&amp;IF(OR(LEN(G191&amp;"")&lt;&gt;6,NOT(ISNUMBER(--G191))),"Codul COR are 6 cifre. ","")&amp;IF(NOT(ISNUMBER(I191)),"Lipsește data angajării. ","")&amp;IF(AND(J191="Determinată",NOT(ISNUMBER(K191))),"Contract pe durată determinată fără dată de final. ","")&amp;IF(AND(ISNUMBER(R191),ISNUMBER(I191),R191&lt;I191),"Data încetării este înaintea angajării. ","")))</f>
        <v/>
      </c>
    </row>
    <row r="192" spans="2:19" x14ac:dyDescent="0.2">
      <c r="B192" s="10"/>
      <c r="C192" s="11"/>
      <c r="D192" s="10"/>
      <c r="E192" s="12"/>
      <c r="F192" s="13"/>
      <c r="G192" s="10"/>
      <c r="H192" s="14"/>
      <c r="I192" s="15"/>
      <c r="J192" s="16"/>
      <c r="K192" s="15"/>
      <c r="L192" s="16"/>
      <c r="M192" s="17"/>
      <c r="N192" s="15"/>
      <c r="O192" s="16"/>
      <c r="P192" s="16"/>
      <c r="Q192" s="12"/>
      <c r="R192" s="15"/>
      <c r="S192" s="18" t="str">
        <f>IF(B192="","",TRIM(IF(COUNTIF($B$5:$B$304,B192)&gt;1,"Marcă dublată. ","")&amp;IF(OR(LEN(D192)&lt;&gt;13,NOT(ISNUMBER(--D192))),"CNP-ul trebuie să aibă 13 cifre. ",IF(MOD(MOD(SUMPRODUCT(--MID(D192,{1,2,3,4,5,6,7,8,9,10,11,12},1),{2,7,9,1,4,6,3,5,8,2,7,9}),11),10)+IF(MOD(SUMPRODUCT(--MID(D192,{1,2,3,4,5,6,7,8,9,10,11,12},1),{2,7,9,1,4,6,3,5,8,2,7,9}),11)=10,1,0)&lt;&gt;--RIGHT(D192,1),"Cifra de control a CNP-ului nu se potrivește. ",""))&amp;IF(OR(LEN(G192&amp;"")&lt;&gt;6,NOT(ISNUMBER(--G192))),"Codul COR are 6 cifre. ","")&amp;IF(NOT(ISNUMBER(I192)),"Lipsește data angajării. ","")&amp;IF(AND(J192="Determinată",NOT(ISNUMBER(K192))),"Contract pe durată determinată fără dată de final. ","")&amp;IF(AND(ISNUMBER(R192),ISNUMBER(I192),R192&lt;I192),"Data încetării este înaintea angajării. ","")))</f>
        <v/>
      </c>
    </row>
    <row r="193" spans="2:19" x14ac:dyDescent="0.2">
      <c r="B193" s="10"/>
      <c r="C193" s="11"/>
      <c r="D193" s="10"/>
      <c r="E193" s="12"/>
      <c r="F193" s="13"/>
      <c r="G193" s="10"/>
      <c r="H193" s="14"/>
      <c r="I193" s="15"/>
      <c r="J193" s="16"/>
      <c r="K193" s="15"/>
      <c r="L193" s="16"/>
      <c r="M193" s="17"/>
      <c r="N193" s="15"/>
      <c r="O193" s="16"/>
      <c r="P193" s="16"/>
      <c r="Q193" s="12"/>
      <c r="R193" s="15"/>
      <c r="S193" s="18" t="str">
        <f>IF(B193="","",TRIM(IF(COUNTIF($B$5:$B$304,B193)&gt;1,"Marcă dublată. ","")&amp;IF(OR(LEN(D193)&lt;&gt;13,NOT(ISNUMBER(--D193))),"CNP-ul trebuie să aibă 13 cifre. ",IF(MOD(MOD(SUMPRODUCT(--MID(D193,{1,2,3,4,5,6,7,8,9,10,11,12},1),{2,7,9,1,4,6,3,5,8,2,7,9}),11),10)+IF(MOD(SUMPRODUCT(--MID(D193,{1,2,3,4,5,6,7,8,9,10,11,12},1),{2,7,9,1,4,6,3,5,8,2,7,9}),11)=10,1,0)&lt;&gt;--RIGHT(D193,1),"Cifra de control a CNP-ului nu se potrivește. ",""))&amp;IF(OR(LEN(G193&amp;"")&lt;&gt;6,NOT(ISNUMBER(--G193))),"Codul COR are 6 cifre. ","")&amp;IF(NOT(ISNUMBER(I193)),"Lipsește data angajării. ","")&amp;IF(AND(J193="Determinată",NOT(ISNUMBER(K193))),"Contract pe durată determinată fără dată de final. ","")&amp;IF(AND(ISNUMBER(R193),ISNUMBER(I193),R193&lt;I193),"Data încetării este înaintea angajării. ","")))</f>
        <v/>
      </c>
    </row>
    <row r="194" spans="2:19" x14ac:dyDescent="0.2">
      <c r="B194" s="10"/>
      <c r="C194" s="11"/>
      <c r="D194" s="10"/>
      <c r="E194" s="12"/>
      <c r="F194" s="13"/>
      <c r="G194" s="10"/>
      <c r="H194" s="14"/>
      <c r="I194" s="15"/>
      <c r="J194" s="16"/>
      <c r="K194" s="15"/>
      <c r="L194" s="16"/>
      <c r="M194" s="17"/>
      <c r="N194" s="15"/>
      <c r="O194" s="16"/>
      <c r="P194" s="16"/>
      <c r="Q194" s="12"/>
      <c r="R194" s="15"/>
      <c r="S194" s="18" t="str">
        <f>IF(B194="","",TRIM(IF(COUNTIF($B$5:$B$304,B194)&gt;1,"Marcă dublată. ","")&amp;IF(OR(LEN(D194)&lt;&gt;13,NOT(ISNUMBER(--D194))),"CNP-ul trebuie să aibă 13 cifre. ",IF(MOD(MOD(SUMPRODUCT(--MID(D194,{1,2,3,4,5,6,7,8,9,10,11,12},1),{2,7,9,1,4,6,3,5,8,2,7,9}),11),10)+IF(MOD(SUMPRODUCT(--MID(D194,{1,2,3,4,5,6,7,8,9,10,11,12},1),{2,7,9,1,4,6,3,5,8,2,7,9}),11)=10,1,0)&lt;&gt;--RIGHT(D194,1),"Cifra de control a CNP-ului nu se potrivește. ",""))&amp;IF(OR(LEN(G194&amp;"")&lt;&gt;6,NOT(ISNUMBER(--G194))),"Codul COR are 6 cifre. ","")&amp;IF(NOT(ISNUMBER(I194)),"Lipsește data angajării. ","")&amp;IF(AND(J194="Determinată",NOT(ISNUMBER(K194))),"Contract pe durată determinată fără dată de final. ","")&amp;IF(AND(ISNUMBER(R194),ISNUMBER(I194),R194&lt;I194),"Data încetării este înaintea angajării. ","")))</f>
        <v/>
      </c>
    </row>
    <row r="195" spans="2:19" x14ac:dyDescent="0.2">
      <c r="B195" s="10"/>
      <c r="C195" s="11"/>
      <c r="D195" s="10"/>
      <c r="E195" s="12"/>
      <c r="F195" s="13"/>
      <c r="G195" s="10"/>
      <c r="H195" s="14"/>
      <c r="I195" s="15"/>
      <c r="J195" s="16"/>
      <c r="K195" s="15"/>
      <c r="L195" s="16"/>
      <c r="M195" s="17"/>
      <c r="N195" s="15"/>
      <c r="O195" s="16"/>
      <c r="P195" s="16"/>
      <c r="Q195" s="12"/>
      <c r="R195" s="15"/>
      <c r="S195" s="18" t="str">
        <f>IF(B195="","",TRIM(IF(COUNTIF($B$5:$B$304,B195)&gt;1,"Marcă dublată. ","")&amp;IF(OR(LEN(D195)&lt;&gt;13,NOT(ISNUMBER(--D195))),"CNP-ul trebuie să aibă 13 cifre. ",IF(MOD(MOD(SUMPRODUCT(--MID(D195,{1,2,3,4,5,6,7,8,9,10,11,12},1),{2,7,9,1,4,6,3,5,8,2,7,9}),11),10)+IF(MOD(SUMPRODUCT(--MID(D195,{1,2,3,4,5,6,7,8,9,10,11,12},1),{2,7,9,1,4,6,3,5,8,2,7,9}),11)=10,1,0)&lt;&gt;--RIGHT(D195,1),"Cifra de control a CNP-ului nu se potrivește. ",""))&amp;IF(OR(LEN(G195&amp;"")&lt;&gt;6,NOT(ISNUMBER(--G195))),"Codul COR are 6 cifre. ","")&amp;IF(NOT(ISNUMBER(I195)),"Lipsește data angajării. ","")&amp;IF(AND(J195="Determinată",NOT(ISNUMBER(K195))),"Contract pe durată determinată fără dată de final. ","")&amp;IF(AND(ISNUMBER(R195),ISNUMBER(I195),R195&lt;I195),"Data încetării este înaintea angajării. ","")))</f>
        <v/>
      </c>
    </row>
    <row r="196" spans="2:19" x14ac:dyDescent="0.2">
      <c r="B196" s="10"/>
      <c r="C196" s="11"/>
      <c r="D196" s="10"/>
      <c r="E196" s="12"/>
      <c r="F196" s="13"/>
      <c r="G196" s="10"/>
      <c r="H196" s="14"/>
      <c r="I196" s="15"/>
      <c r="J196" s="16"/>
      <c r="K196" s="15"/>
      <c r="L196" s="16"/>
      <c r="M196" s="17"/>
      <c r="N196" s="15"/>
      <c r="O196" s="16"/>
      <c r="P196" s="16"/>
      <c r="Q196" s="12"/>
      <c r="R196" s="15"/>
      <c r="S196" s="18" t="str">
        <f>IF(B196="","",TRIM(IF(COUNTIF($B$5:$B$304,B196)&gt;1,"Marcă dublată. ","")&amp;IF(OR(LEN(D196)&lt;&gt;13,NOT(ISNUMBER(--D196))),"CNP-ul trebuie să aibă 13 cifre. ",IF(MOD(MOD(SUMPRODUCT(--MID(D196,{1,2,3,4,5,6,7,8,9,10,11,12},1),{2,7,9,1,4,6,3,5,8,2,7,9}),11),10)+IF(MOD(SUMPRODUCT(--MID(D196,{1,2,3,4,5,6,7,8,9,10,11,12},1),{2,7,9,1,4,6,3,5,8,2,7,9}),11)=10,1,0)&lt;&gt;--RIGHT(D196,1),"Cifra de control a CNP-ului nu se potrivește. ",""))&amp;IF(OR(LEN(G196&amp;"")&lt;&gt;6,NOT(ISNUMBER(--G196))),"Codul COR are 6 cifre. ","")&amp;IF(NOT(ISNUMBER(I196)),"Lipsește data angajării. ","")&amp;IF(AND(J196="Determinată",NOT(ISNUMBER(K196))),"Contract pe durată determinată fără dată de final. ","")&amp;IF(AND(ISNUMBER(R196),ISNUMBER(I196),R196&lt;I196),"Data încetării este înaintea angajării. ","")))</f>
        <v/>
      </c>
    </row>
    <row r="197" spans="2:19" x14ac:dyDescent="0.2">
      <c r="B197" s="10"/>
      <c r="C197" s="11"/>
      <c r="D197" s="10"/>
      <c r="E197" s="12"/>
      <c r="F197" s="13"/>
      <c r="G197" s="10"/>
      <c r="H197" s="14"/>
      <c r="I197" s="15"/>
      <c r="J197" s="16"/>
      <c r="K197" s="15"/>
      <c r="L197" s="16"/>
      <c r="M197" s="17"/>
      <c r="N197" s="15"/>
      <c r="O197" s="16"/>
      <c r="P197" s="16"/>
      <c r="Q197" s="12"/>
      <c r="R197" s="15"/>
      <c r="S197" s="18" t="str">
        <f>IF(B197="","",TRIM(IF(COUNTIF($B$5:$B$304,B197)&gt;1,"Marcă dublată. ","")&amp;IF(OR(LEN(D197)&lt;&gt;13,NOT(ISNUMBER(--D197))),"CNP-ul trebuie să aibă 13 cifre. ",IF(MOD(MOD(SUMPRODUCT(--MID(D197,{1,2,3,4,5,6,7,8,9,10,11,12},1),{2,7,9,1,4,6,3,5,8,2,7,9}),11),10)+IF(MOD(SUMPRODUCT(--MID(D197,{1,2,3,4,5,6,7,8,9,10,11,12},1),{2,7,9,1,4,6,3,5,8,2,7,9}),11)=10,1,0)&lt;&gt;--RIGHT(D197,1),"Cifra de control a CNP-ului nu se potrivește. ",""))&amp;IF(OR(LEN(G197&amp;"")&lt;&gt;6,NOT(ISNUMBER(--G197))),"Codul COR are 6 cifre. ","")&amp;IF(NOT(ISNUMBER(I197)),"Lipsește data angajării. ","")&amp;IF(AND(J197="Determinată",NOT(ISNUMBER(K197))),"Contract pe durată determinată fără dată de final. ","")&amp;IF(AND(ISNUMBER(R197),ISNUMBER(I197),R197&lt;I197),"Data încetării este înaintea angajării. ","")))</f>
        <v/>
      </c>
    </row>
    <row r="198" spans="2:19" x14ac:dyDescent="0.2">
      <c r="B198" s="10"/>
      <c r="C198" s="11"/>
      <c r="D198" s="10"/>
      <c r="E198" s="12"/>
      <c r="F198" s="13"/>
      <c r="G198" s="10"/>
      <c r="H198" s="14"/>
      <c r="I198" s="15"/>
      <c r="J198" s="16"/>
      <c r="K198" s="15"/>
      <c r="L198" s="16"/>
      <c r="M198" s="17"/>
      <c r="N198" s="15"/>
      <c r="O198" s="16"/>
      <c r="P198" s="16"/>
      <c r="Q198" s="12"/>
      <c r="R198" s="15"/>
      <c r="S198" s="18" t="str">
        <f>IF(B198="","",TRIM(IF(COUNTIF($B$5:$B$304,B198)&gt;1,"Marcă dublată. ","")&amp;IF(OR(LEN(D198)&lt;&gt;13,NOT(ISNUMBER(--D198))),"CNP-ul trebuie să aibă 13 cifre. ",IF(MOD(MOD(SUMPRODUCT(--MID(D198,{1,2,3,4,5,6,7,8,9,10,11,12},1),{2,7,9,1,4,6,3,5,8,2,7,9}),11),10)+IF(MOD(SUMPRODUCT(--MID(D198,{1,2,3,4,5,6,7,8,9,10,11,12},1),{2,7,9,1,4,6,3,5,8,2,7,9}),11)=10,1,0)&lt;&gt;--RIGHT(D198,1),"Cifra de control a CNP-ului nu se potrivește. ",""))&amp;IF(OR(LEN(G198&amp;"")&lt;&gt;6,NOT(ISNUMBER(--G198))),"Codul COR are 6 cifre. ","")&amp;IF(NOT(ISNUMBER(I198)),"Lipsește data angajării. ","")&amp;IF(AND(J198="Determinată",NOT(ISNUMBER(K198))),"Contract pe durată determinată fără dată de final. ","")&amp;IF(AND(ISNUMBER(R198),ISNUMBER(I198),R198&lt;I198),"Data încetării este înaintea angajării. ","")))</f>
        <v/>
      </c>
    </row>
    <row r="199" spans="2:19" x14ac:dyDescent="0.2">
      <c r="B199" s="10"/>
      <c r="C199" s="11"/>
      <c r="D199" s="10"/>
      <c r="E199" s="12"/>
      <c r="F199" s="13"/>
      <c r="G199" s="10"/>
      <c r="H199" s="14"/>
      <c r="I199" s="15"/>
      <c r="J199" s="16"/>
      <c r="K199" s="15"/>
      <c r="L199" s="16"/>
      <c r="M199" s="17"/>
      <c r="N199" s="15"/>
      <c r="O199" s="16"/>
      <c r="P199" s="16"/>
      <c r="Q199" s="12"/>
      <c r="R199" s="15"/>
      <c r="S199" s="18" t="str">
        <f>IF(B199="","",TRIM(IF(COUNTIF($B$5:$B$304,B199)&gt;1,"Marcă dublată. ","")&amp;IF(OR(LEN(D199)&lt;&gt;13,NOT(ISNUMBER(--D199))),"CNP-ul trebuie să aibă 13 cifre. ",IF(MOD(MOD(SUMPRODUCT(--MID(D199,{1,2,3,4,5,6,7,8,9,10,11,12},1),{2,7,9,1,4,6,3,5,8,2,7,9}),11),10)+IF(MOD(SUMPRODUCT(--MID(D199,{1,2,3,4,5,6,7,8,9,10,11,12},1),{2,7,9,1,4,6,3,5,8,2,7,9}),11)=10,1,0)&lt;&gt;--RIGHT(D199,1),"Cifra de control a CNP-ului nu se potrivește. ",""))&amp;IF(OR(LEN(G199&amp;"")&lt;&gt;6,NOT(ISNUMBER(--G199))),"Codul COR are 6 cifre. ","")&amp;IF(NOT(ISNUMBER(I199)),"Lipsește data angajării. ","")&amp;IF(AND(J199="Determinată",NOT(ISNUMBER(K199))),"Contract pe durată determinată fără dată de final. ","")&amp;IF(AND(ISNUMBER(R199),ISNUMBER(I199),R199&lt;I199),"Data încetării este înaintea angajării. ","")))</f>
        <v/>
      </c>
    </row>
    <row r="200" spans="2:19" x14ac:dyDescent="0.2">
      <c r="B200" s="10"/>
      <c r="C200" s="11"/>
      <c r="D200" s="10"/>
      <c r="E200" s="12"/>
      <c r="F200" s="13"/>
      <c r="G200" s="10"/>
      <c r="H200" s="14"/>
      <c r="I200" s="15"/>
      <c r="J200" s="16"/>
      <c r="K200" s="15"/>
      <c r="L200" s="16"/>
      <c r="M200" s="17"/>
      <c r="N200" s="15"/>
      <c r="O200" s="16"/>
      <c r="P200" s="16"/>
      <c r="Q200" s="12"/>
      <c r="R200" s="15"/>
      <c r="S200" s="18" t="str">
        <f>IF(B200="","",TRIM(IF(COUNTIF($B$5:$B$304,B200)&gt;1,"Marcă dublată. ","")&amp;IF(OR(LEN(D200)&lt;&gt;13,NOT(ISNUMBER(--D200))),"CNP-ul trebuie să aibă 13 cifre. ",IF(MOD(MOD(SUMPRODUCT(--MID(D200,{1,2,3,4,5,6,7,8,9,10,11,12},1),{2,7,9,1,4,6,3,5,8,2,7,9}),11),10)+IF(MOD(SUMPRODUCT(--MID(D200,{1,2,3,4,5,6,7,8,9,10,11,12},1),{2,7,9,1,4,6,3,5,8,2,7,9}),11)=10,1,0)&lt;&gt;--RIGHT(D200,1),"Cifra de control a CNP-ului nu se potrivește. ",""))&amp;IF(OR(LEN(G200&amp;"")&lt;&gt;6,NOT(ISNUMBER(--G200))),"Codul COR are 6 cifre. ","")&amp;IF(NOT(ISNUMBER(I200)),"Lipsește data angajării. ","")&amp;IF(AND(J200="Determinată",NOT(ISNUMBER(K200))),"Contract pe durată determinată fără dată de final. ","")&amp;IF(AND(ISNUMBER(R200),ISNUMBER(I200),R200&lt;I200),"Data încetării este înaintea angajării. ","")))</f>
        <v/>
      </c>
    </row>
    <row r="201" spans="2:19" x14ac:dyDescent="0.2">
      <c r="B201" s="10"/>
      <c r="C201" s="11"/>
      <c r="D201" s="10"/>
      <c r="E201" s="12"/>
      <c r="F201" s="13"/>
      <c r="G201" s="10"/>
      <c r="H201" s="14"/>
      <c r="I201" s="15"/>
      <c r="J201" s="16"/>
      <c r="K201" s="15"/>
      <c r="L201" s="16"/>
      <c r="M201" s="17"/>
      <c r="N201" s="15"/>
      <c r="O201" s="16"/>
      <c r="P201" s="16"/>
      <c r="Q201" s="12"/>
      <c r="R201" s="15"/>
      <c r="S201" s="18" t="str">
        <f>IF(B201="","",TRIM(IF(COUNTIF($B$5:$B$304,B201)&gt;1,"Marcă dublată. ","")&amp;IF(OR(LEN(D201)&lt;&gt;13,NOT(ISNUMBER(--D201))),"CNP-ul trebuie să aibă 13 cifre. ",IF(MOD(MOD(SUMPRODUCT(--MID(D201,{1,2,3,4,5,6,7,8,9,10,11,12},1),{2,7,9,1,4,6,3,5,8,2,7,9}),11),10)+IF(MOD(SUMPRODUCT(--MID(D201,{1,2,3,4,5,6,7,8,9,10,11,12},1),{2,7,9,1,4,6,3,5,8,2,7,9}),11)=10,1,0)&lt;&gt;--RIGHT(D201,1),"Cifra de control a CNP-ului nu se potrivește. ",""))&amp;IF(OR(LEN(G201&amp;"")&lt;&gt;6,NOT(ISNUMBER(--G201))),"Codul COR are 6 cifre. ","")&amp;IF(NOT(ISNUMBER(I201)),"Lipsește data angajării. ","")&amp;IF(AND(J201="Determinată",NOT(ISNUMBER(K201))),"Contract pe durată determinată fără dată de final. ","")&amp;IF(AND(ISNUMBER(R201),ISNUMBER(I201),R201&lt;I201),"Data încetării este înaintea angajării. ","")))</f>
        <v/>
      </c>
    </row>
    <row r="202" spans="2:19" x14ac:dyDescent="0.2">
      <c r="B202" s="10"/>
      <c r="C202" s="11"/>
      <c r="D202" s="10"/>
      <c r="E202" s="12"/>
      <c r="F202" s="13"/>
      <c r="G202" s="10"/>
      <c r="H202" s="14"/>
      <c r="I202" s="15"/>
      <c r="J202" s="16"/>
      <c r="K202" s="15"/>
      <c r="L202" s="16"/>
      <c r="M202" s="17"/>
      <c r="N202" s="15"/>
      <c r="O202" s="16"/>
      <c r="P202" s="16"/>
      <c r="Q202" s="12"/>
      <c r="R202" s="15"/>
      <c r="S202" s="18" t="str">
        <f>IF(B202="","",TRIM(IF(COUNTIF($B$5:$B$304,B202)&gt;1,"Marcă dublată. ","")&amp;IF(OR(LEN(D202)&lt;&gt;13,NOT(ISNUMBER(--D202))),"CNP-ul trebuie să aibă 13 cifre. ",IF(MOD(MOD(SUMPRODUCT(--MID(D202,{1,2,3,4,5,6,7,8,9,10,11,12},1),{2,7,9,1,4,6,3,5,8,2,7,9}),11),10)+IF(MOD(SUMPRODUCT(--MID(D202,{1,2,3,4,5,6,7,8,9,10,11,12},1),{2,7,9,1,4,6,3,5,8,2,7,9}),11)=10,1,0)&lt;&gt;--RIGHT(D202,1),"Cifra de control a CNP-ului nu se potrivește. ",""))&amp;IF(OR(LEN(G202&amp;"")&lt;&gt;6,NOT(ISNUMBER(--G202))),"Codul COR are 6 cifre. ","")&amp;IF(NOT(ISNUMBER(I202)),"Lipsește data angajării. ","")&amp;IF(AND(J202="Determinată",NOT(ISNUMBER(K202))),"Contract pe durată determinată fără dată de final. ","")&amp;IF(AND(ISNUMBER(R202),ISNUMBER(I202),R202&lt;I202),"Data încetării este înaintea angajării. ","")))</f>
        <v/>
      </c>
    </row>
    <row r="203" spans="2:19" x14ac:dyDescent="0.2">
      <c r="B203" s="10"/>
      <c r="C203" s="11"/>
      <c r="D203" s="10"/>
      <c r="E203" s="12"/>
      <c r="F203" s="13"/>
      <c r="G203" s="10"/>
      <c r="H203" s="14"/>
      <c r="I203" s="15"/>
      <c r="J203" s="16"/>
      <c r="K203" s="15"/>
      <c r="L203" s="16"/>
      <c r="M203" s="17"/>
      <c r="N203" s="15"/>
      <c r="O203" s="16"/>
      <c r="P203" s="16"/>
      <c r="Q203" s="12"/>
      <c r="R203" s="15"/>
      <c r="S203" s="18" t="str">
        <f>IF(B203="","",TRIM(IF(COUNTIF($B$5:$B$304,B203)&gt;1,"Marcă dublată. ","")&amp;IF(OR(LEN(D203)&lt;&gt;13,NOT(ISNUMBER(--D203))),"CNP-ul trebuie să aibă 13 cifre. ",IF(MOD(MOD(SUMPRODUCT(--MID(D203,{1,2,3,4,5,6,7,8,9,10,11,12},1),{2,7,9,1,4,6,3,5,8,2,7,9}),11),10)+IF(MOD(SUMPRODUCT(--MID(D203,{1,2,3,4,5,6,7,8,9,10,11,12},1),{2,7,9,1,4,6,3,5,8,2,7,9}),11)=10,1,0)&lt;&gt;--RIGHT(D203,1),"Cifra de control a CNP-ului nu se potrivește. ",""))&amp;IF(OR(LEN(G203&amp;"")&lt;&gt;6,NOT(ISNUMBER(--G203))),"Codul COR are 6 cifre. ","")&amp;IF(NOT(ISNUMBER(I203)),"Lipsește data angajării. ","")&amp;IF(AND(J203="Determinată",NOT(ISNUMBER(K203))),"Contract pe durată determinată fără dată de final. ","")&amp;IF(AND(ISNUMBER(R203),ISNUMBER(I203),R203&lt;I203),"Data încetării este înaintea angajării. ","")))</f>
        <v/>
      </c>
    </row>
    <row r="204" spans="2:19" x14ac:dyDescent="0.2">
      <c r="B204" s="10"/>
      <c r="C204" s="11"/>
      <c r="D204" s="10"/>
      <c r="E204" s="12"/>
      <c r="F204" s="13"/>
      <c r="G204" s="10"/>
      <c r="H204" s="14"/>
      <c r="I204" s="15"/>
      <c r="J204" s="16"/>
      <c r="K204" s="15"/>
      <c r="L204" s="16"/>
      <c r="M204" s="17"/>
      <c r="N204" s="15"/>
      <c r="O204" s="16"/>
      <c r="P204" s="16"/>
      <c r="Q204" s="12"/>
      <c r="R204" s="15"/>
      <c r="S204" s="18" t="str">
        <f>IF(B204="","",TRIM(IF(COUNTIF($B$5:$B$304,B204)&gt;1,"Marcă dublată. ","")&amp;IF(OR(LEN(D204)&lt;&gt;13,NOT(ISNUMBER(--D204))),"CNP-ul trebuie să aibă 13 cifre. ",IF(MOD(MOD(SUMPRODUCT(--MID(D204,{1,2,3,4,5,6,7,8,9,10,11,12},1),{2,7,9,1,4,6,3,5,8,2,7,9}),11),10)+IF(MOD(SUMPRODUCT(--MID(D204,{1,2,3,4,5,6,7,8,9,10,11,12},1),{2,7,9,1,4,6,3,5,8,2,7,9}),11)=10,1,0)&lt;&gt;--RIGHT(D204,1),"Cifra de control a CNP-ului nu se potrivește. ",""))&amp;IF(OR(LEN(G204&amp;"")&lt;&gt;6,NOT(ISNUMBER(--G204))),"Codul COR are 6 cifre. ","")&amp;IF(NOT(ISNUMBER(I204)),"Lipsește data angajării. ","")&amp;IF(AND(J204="Determinată",NOT(ISNUMBER(K204))),"Contract pe durată determinată fără dată de final. ","")&amp;IF(AND(ISNUMBER(R204),ISNUMBER(I204),R204&lt;I204),"Data încetării este înaintea angajării. ","")))</f>
        <v/>
      </c>
    </row>
    <row r="205" spans="2:19" x14ac:dyDescent="0.2">
      <c r="B205" s="10"/>
      <c r="C205" s="11"/>
      <c r="D205" s="10"/>
      <c r="E205" s="12"/>
      <c r="F205" s="13"/>
      <c r="G205" s="10"/>
      <c r="H205" s="14"/>
      <c r="I205" s="15"/>
      <c r="J205" s="16"/>
      <c r="K205" s="15"/>
      <c r="L205" s="16"/>
      <c r="M205" s="17"/>
      <c r="N205" s="15"/>
      <c r="O205" s="16"/>
      <c r="P205" s="16"/>
      <c r="Q205" s="12"/>
      <c r="R205" s="15"/>
      <c r="S205" s="18" t="str">
        <f>IF(B205="","",TRIM(IF(COUNTIF($B$5:$B$304,B205)&gt;1,"Marcă dublată. ","")&amp;IF(OR(LEN(D205)&lt;&gt;13,NOT(ISNUMBER(--D205))),"CNP-ul trebuie să aibă 13 cifre. ",IF(MOD(MOD(SUMPRODUCT(--MID(D205,{1,2,3,4,5,6,7,8,9,10,11,12},1),{2,7,9,1,4,6,3,5,8,2,7,9}),11),10)+IF(MOD(SUMPRODUCT(--MID(D205,{1,2,3,4,5,6,7,8,9,10,11,12},1),{2,7,9,1,4,6,3,5,8,2,7,9}),11)=10,1,0)&lt;&gt;--RIGHT(D205,1),"Cifra de control a CNP-ului nu se potrivește. ",""))&amp;IF(OR(LEN(G205&amp;"")&lt;&gt;6,NOT(ISNUMBER(--G205))),"Codul COR are 6 cifre. ","")&amp;IF(NOT(ISNUMBER(I205)),"Lipsește data angajării. ","")&amp;IF(AND(J205="Determinată",NOT(ISNUMBER(K205))),"Contract pe durată determinată fără dată de final. ","")&amp;IF(AND(ISNUMBER(R205),ISNUMBER(I205),R205&lt;I205),"Data încetării este înaintea angajării. ","")))</f>
        <v/>
      </c>
    </row>
    <row r="206" spans="2:19" x14ac:dyDescent="0.2">
      <c r="B206" s="10"/>
      <c r="C206" s="11"/>
      <c r="D206" s="10"/>
      <c r="E206" s="12"/>
      <c r="F206" s="13"/>
      <c r="G206" s="10"/>
      <c r="H206" s="14"/>
      <c r="I206" s="15"/>
      <c r="J206" s="16"/>
      <c r="K206" s="15"/>
      <c r="L206" s="16"/>
      <c r="M206" s="17"/>
      <c r="N206" s="15"/>
      <c r="O206" s="16"/>
      <c r="P206" s="16"/>
      <c r="Q206" s="12"/>
      <c r="R206" s="15"/>
      <c r="S206" s="18" t="str">
        <f>IF(B206="","",TRIM(IF(COUNTIF($B$5:$B$304,B206)&gt;1,"Marcă dublată. ","")&amp;IF(OR(LEN(D206)&lt;&gt;13,NOT(ISNUMBER(--D206))),"CNP-ul trebuie să aibă 13 cifre. ",IF(MOD(MOD(SUMPRODUCT(--MID(D206,{1,2,3,4,5,6,7,8,9,10,11,12},1),{2,7,9,1,4,6,3,5,8,2,7,9}),11),10)+IF(MOD(SUMPRODUCT(--MID(D206,{1,2,3,4,5,6,7,8,9,10,11,12},1),{2,7,9,1,4,6,3,5,8,2,7,9}),11)=10,1,0)&lt;&gt;--RIGHT(D206,1),"Cifra de control a CNP-ului nu se potrivește. ",""))&amp;IF(OR(LEN(G206&amp;"")&lt;&gt;6,NOT(ISNUMBER(--G206))),"Codul COR are 6 cifre. ","")&amp;IF(NOT(ISNUMBER(I206)),"Lipsește data angajării. ","")&amp;IF(AND(J206="Determinată",NOT(ISNUMBER(K206))),"Contract pe durată determinată fără dată de final. ","")&amp;IF(AND(ISNUMBER(R206),ISNUMBER(I206),R206&lt;I206),"Data încetării este înaintea angajării. ","")))</f>
        <v/>
      </c>
    </row>
    <row r="207" spans="2:19" x14ac:dyDescent="0.2">
      <c r="B207" s="10"/>
      <c r="C207" s="11"/>
      <c r="D207" s="10"/>
      <c r="E207" s="12"/>
      <c r="F207" s="13"/>
      <c r="G207" s="10"/>
      <c r="H207" s="14"/>
      <c r="I207" s="15"/>
      <c r="J207" s="16"/>
      <c r="K207" s="15"/>
      <c r="L207" s="16"/>
      <c r="M207" s="17"/>
      <c r="N207" s="15"/>
      <c r="O207" s="16"/>
      <c r="P207" s="16"/>
      <c r="Q207" s="12"/>
      <c r="R207" s="15"/>
      <c r="S207" s="18" t="str">
        <f>IF(B207="","",TRIM(IF(COUNTIF($B$5:$B$304,B207)&gt;1,"Marcă dublată. ","")&amp;IF(OR(LEN(D207)&lt;&gt;13,NOT(ISNUMBER(--D207))),"CNP-ul trebuie să aibă 13 cifre. ",IF(MOD(MOD(SUMPRODUCT(--MID(D207,{1,2,3,4,5,6,7,8,9,10,11,12},1),{2,7,9,1,4,6,3,5,8,2,7,9}),11),10)+IF(MOD(SUMPRODUCT(--MID(D207,{1,2,3,4,5,6,7,8,9,10,11,12},1),{2,7,9,1,4,6,3,5,8,2,7,9}),11)=10,1,0)&lt;&gt;--RIGHT(D207,1),"Cifra de control a CNP-ului nu se potrivește. ",""))&amp;IF(OR(LEN(G207&amp;"")&lt;&gt;6,NOT(ISNUMBER(--G207))),"Codul COR are 6 cifre. ","")&amp;IF(NOT(ISNUMBER(I207)),"Lipsește data angajării. ","")&amp;IF(AND(J207="Determinată",NOT(ISNUMBER(K207))),"Contract pe durată determinată fără dată de final. ","")&amp;IF(AND(ISNUMBER(R207),ISNUMBER(I207),R207&lt;I207),"Data încetării este înaintea angajării. ","")))</f>
        <v/>
      </c>
    </row>
    <row r="208" spans="2:19" x14ac:dyDescent="0.2">
      <c r="B208" s="10"/>
      <c r="C208" s="11"/>
      <c r="D208" s="10"/>
      <c r="E208" s="12"/>
      <c r="F208" s="13"/>
      <c r="G208" s="10"/>
      <c r="H208" s="14"/>
      <c r="I208" s="15"/>
      <c r="J208" s="16"/>
      <c r="K208" s="15"/>
      <c r="L208" s="16"/>
      <c r="M208" s="17"/>
      <c r="N208" s="15"/>
      <c r="O208" s="16"/>
      <c r="P208" s="16"/>
      <c r="Q208" s="12"/>
      <c r="R208" s="15"/>
      <c r="S208" s="18" t="str">
        <f>IF(B208="","",TRIM(IF(COUNTIF($B$5:$B$304,B208)&gt;1,"Marcă dublată. ","")&amp;IF(OR(LEN(D208)&lt;&gt;13,NOT(ISNUMBER(--D208))),"CNP-ul trebuie să aibă 13 cifre. ",IF(MOD(MOD(SUMPRODUCT(--MID(D208,{1,2,3,4,5,6,7,8,9,10,11,12},1),{2,7,9,1,4,6,3,5,8,2,7,9}),11),10)+IF(MOD(SUMPRODUCT(--MID(D208,{1,2,3,4,5,6,7,8,9,10,11,12},1),{2,7,9,1,4,6,3,5,8,2,7,9}),11)=10,1,0)&lt;&gt;--RIGHT(D208,1),"Cifra de control a CNP-ului nu se potrivește. ",""))&amp;IF(OR(LEN(G208&amp;"")&lt;&gt;6,NOT(ISNUMBER(--G208))),"Codul COR are 6 cifre. ","")&amp;IF(NOT(ISNUMBER(I208)),"Lipsește data angajării. ","")&amp;IF(AND(J208="Determinată",NOT(ISNUMBER(K208))),"Contract pe durată determinată fără dată de final. ","")&amp;IF(AND(ISNUMBER(R208),ISNUMBER(I208),R208&lt;I208),"Data încetării este înaintea angajării. ","")))</f>
        <v/>
      </c>
    </row>
    <row r="209" spans="2:19" x14ac:dyDescent="0.2">
      <c r="B209" s="10"/>
      <c r="C209" s="11"/>
      <c r="D209" s="10"/>
      <c r="E209" s="12"/>
      <c r="F209" s="13"/>
      <c r="G209" s="10"/>
      <c r="H209" s="14"/>
      <c r="I209" s="15"/>
      <c r="J209" s="16"/>
      <c r="K209" s="15"/>
      <c r="L209" s="16"/>
      <c r="M209" s="17"/>
      <c r="N209" s="15"/>
      <c r="O209" s="16"/>
      <c r="P209" s="16"/>
      <c r="Q209" s="12"/>
      <c r="R209" s="15"/>
      <c r="S209" s="18" t="str">
        <f>IF(B209="","",TRIM(IF(COUNTIF($B$5:$B$304,B209)&gt;1,"Marcă dublată. ","")&amp;IF(OR(LEN(D209)&lt;&gt;13,NOT(ISNUMBER(--D209))),"CNP-ul trebuie să aibă 13 cifre. ",IF(MOD(MOD(SUMPRODUCT(--MID(D209,{1,2,3,4,5,6,7,8,9,10,11,12},1),{2,7,9,1,4,6,3,5,8,2,7,9}),11),10)+IF(MOD(SUMPRODUCT(--MID(D209,{1,2,3,4,5,6,7,8,9,10,11,12},1),{2,7,9,1,4,6,3,5,8,2,7,9}),11)=10,1,0)&lt;&gt;--RIGHT(D209,1),"Cifra de control a CNP-ului nu se potrivește. ",""))&amp;IF(OR(LEN(G209&amp;"")&lt;&gt;6,NOT(ISNUMBER(--G209))),"Codul COR are 6 cifre. ","")&amp;IF(NOT(ISNUMBER(I209)),"Lipsește data angajării. ","")&amp;IF(AND(J209="Determinată",NOT(ISNUMBER(K209))),"Contract pe durată determinată fără dată de final. ","")&amp;IF(AND(ISNUMBER(R209),ISNUMBER(I209),R209&lt;I209),"Data încetării este înaintea angajării. ","")))</f>
        <v/>
      </c>
    </row>
    <row r="210" spans="2:19" x14ac:dyDescent="0.2">
      <c r="B210" s="10"/>
      <c r="C210" s="11"/>
      <c r="D210" s="10"/>
      <c r="E210" s="12"/>
      <c r="F210" s="13"/>
      <c r="G210" s="10"/>
      <c r="H210" s="14"/>
      <c r="I210" s="15"/>
      <c r="J210" s="16"/>
      <c r="K210" s="15"/>
      <c r="L210" s="16"/>
      <c r="M210" s="17"/>
      <c r="N210" s="15"/>
      <c r="O210" s="16"/>
      <c r="P210" s="16"/>
      <c r="Q210" s="12"/>
      <c r="R210" s="15"/>
      <c r="S210" s="18" t="str">
        <f>IF(B210="","",TRIM(IF(COUNTIF($B$5:$B$304,B210)&gt;1,"Marcă dublată. ","")&amp;IF(OR(LEN(D210)&lt;&gt;13,NOT(ISNUMBER(--D210))),"CNP-ul trebuie să aibă 13 cifre. ",IF(MOD(MOD(SUMPRODUCT(--MID(D210,{1,2,3,4,5,6,7,8,9,10,11,12},1),{2,7,9,1,4,6,3,5,8,2,7,9}),11),10)+IF(MOD(SUMPRODUCT(--MID(D210,{1,2,3,4,5,6,7,8,9,10,11,12},1),{2,7,9,1,4,6,3,5,8,2,7,9}),11)=10,1,0)&lt;&gt;--RIGHT(D210,1),"Cifra de control a CNP-ului nu se potrivește. ",""))&amp;IF(OR(LEN(G210&amp;"")&lt;&gt;6,NOT(ISNUMBER(--G210))),"Codul COR are 6 cifre. ","")&amp;IF(NOT(ISNUMBER(I210)),"Lipsește data angajării. ","")&amp;IF(AND(J210="Determinată",NOT(ISNUMBER(K210))),"Contract pe durată determinată fără dată de final. ","")&amp;IF(AND(ISNUMBER(R210),ISNUMBER(I210),R210&lt;I210),"Data încetării este înaintea angajării. ","")))</f>
        <v/>
      </c>
    </row>
    <row r="211" spans="2:19" x14ac:dyDescent="0.2">
      <c r="B211" s="10"/>
      <c r="C211" s="11"/>
      <c r="D211" s="10"/>
      <c r="E211" s="12"/>
      <c r="F211" s="13"/>
      <c r="G211" s="10"/>
      <c r="H211" s="14"/>
      <c r="I211" s="15"/>
      <c r="J211" s="16"/>
      <c r="K211" s="15"/>
      <c r="L211" s="16"/>
      <c r="M211" s="17"/>
      <c r="N211" s="15"/>
      <c r="O211" s="16"/>
      <c r="P211" s="16"/>
      <c r="Q211" s="12"/>
      <c r="R211" s="15"/>
      <c r="S211" s="18" t="str">
        <f>IF(B211="","",TRIM(IF(COUNTIF($B$5:$B$304,B211)&gt;1,"Marcă dublată. ","")&amp;IF(OR(LEN(D211)&lt;&gt;13,NOT(ISNUMBER(--D211))),"CNP-ul trebuie să aibă 13 cifre. ",IF(MOD(MOD(SUMPRODUCT(--MID(D211,{1,2,3,4,5,6,7,8,9,10,11,12},1),{2,7,9,1,4,6,3,5,8,2,7,9}),11),10)+IF(MOD(SUMPRODUCT(--MID(D211,{1,2,3,4,5,6,7,8,9,10,11,12},1),{2,7,9,1,4,6,3,5,8,2,7,9}),11)=10,1,0)&lt;&gt;--RIGHT(D211,1),"Cifra de control a CNP-ului nu se potrivește. ",""))&amp;IF(OR(LEN(G211&amp;"")&lt;&gt;6,NOT(ISNUMBER(--G211))),"Codul COR are 6 cifre. ","")&amp;IF(NOT(ISNUMBER(I211)),"Lipsește data angajării. ","")&amp;IF(AND(J211="Determinată",NOT(ISNUMBER(K211))),"Contract pe durată determinată fără dată de final. ","")&amp;IF(AND(ISNUMBER(R211),ISNUMBER(I211),R211&lt;I211),"Data încetării este înaintea angajării. ","")))</f>
        <v/>
      </c>
    </row>
    <row r="212" spans="2:19" x14ac:dyDescent="0.2">
      <c r="B212" s="10"/>
      <c r="C212" s="11"/>
      <c r="D212" s="10"/>
      <c r="E212" s="12"/>
      <c r="F212" s="13"/>
      <c r="G212" s="10"/>
      <c r="H212" s="14"/>
      <c r="I212" s="15"/>
      <c r="J212" s="16"/>
      <c r="K212" s="15"/>
      <c r="L212" s="16"/>
      <c r="M212" s="17"/>
      <c r="N212" s="15"/>
      <c r="O212" s="16"/>
      <c r="P212" s="16"/>
      <c r="Q212" s="12"/>
      <c r="R212" s="15"/>
      <c r="S212" s="18" t="str">
        <f>IF(B212="","",TRIM(IF(COUNTIF($B$5:$B$304,B212)&gt;1,"Marcă dublată. ","")&amp;IF(OR(LEN(D212)&lt;&gt;13,NOT(ISNUMBER(--D212))),"CNP-ul trebuie să aibă 13 cifre. ",IF(MOD(MOD(SUMPRODUCT(--MID(D212,{1,2,3,4,5,6,7,8,9,10,11,12},1),{2,7,9,1,4,6,3,5,8,2,7,9}),11),10)+IF(MOD(SUMPRODUCT(--MID(D212,{1,2,3,4,5,6,7,8,9,10,11,12},1),{2,7,9,1,4,6,3,5,8,2,7,9}),11)=10,1,0)&lt;&gt;--RIGHT(D212,1),"Cifra de control a CNP-ului nu se potrivește. ",""))&amp;IF(OR(LEN(G212&amp;"")&lt;&gt;6,NOT(ISNUMBER(--G212))),"Codul COR are 6 cifre. ","")&amp;IF(NOT(ISNUMBER(I212)),"Lipsește data angajării. ","")&amp;IF(AND(J212="Determinată",NOT(ISNUMBER(K212))),"Contract pe durată determinată fără dată de final. ","")&amp;IF(AND(ISNUMBER(R212),ISNUMBER(I212),R212&lt;I212),"Data încetării este înaintea angajării. ","")))</f>
        <v/>
      </c>
    </row>
    <row r="213" spans="2:19" x14ac:dyDescent="0.2">
      <c r="B213" s="10"/>
      <c r="C213" s="11"/>
      <c r="D213" s="10"/>
      <c r="E213" s="12"/>
      <c r="F213" s="13"/>
      <c r="G213" s="10"/>
      <c r="H213" s="14"/>
      <c r="I213" s="15"/>
      <c r="J213" s="16"/>
      <c r="K213" s="15"/>
      <c r="L213" s="16"/>
      <c r="M213" s="17"/>
      <c r="N213" s="15"/>
      <c r="O213" s="16"/>
      <c r="P213" s="16"/>
      <c r="Q213" s="12"/>
      <c r="R213" s="15"/>
      <c r="S213" s="18" t="str">
        <f>IF(B213="","",TRIM(IF(COUNTIF($B$5:$B$304,B213)&gt;1,"Marcă dublată. ","")&amp;IF(OR(LEN(D213)&lt;&gt;13,NOT(ISNUMBER(--D213))),"CNP-ul trebuie să aibă 13 cifre. ",IF(MOD(MOD(SUMPRODUCT(--MID(D213,{1,2,3,4,5,6,7,8,9,10,11,12},1),{2,7,9,1,4,6,3,5,8,2,7,9}),11),10)+IF(MOD(SUMPRODUCT(--MID(D213,{1,2,3,4,5,6,7,8,9,10,11,12},1),{2,7,9,1,4,6,3,5,8,2,7,9}),11)=10,1,0)&lt;&gt;--RIGHT(D213,1),"Cifra de control a CNP-ului nu se potrivește. ",""))&amp;IF(OR(LEN(G213&amp;"")&lt;&gt;6,NOT(ISNUMBER(--G213))),"Codul COR are 6 cifre. ","")&amp;IF(NOT(ISNUMBER(I213)),"Lipsește data angajării. ","")&amp;IF(AND(J213="Determinată",NOT(ISNUMBER(K213))),"Contract pe durată determinată fără dată de final. ","")&amp;IF(AND(ISNUMBER(R213),ISNUMBER(I213),R213&lt;I213),"Data încetării este înaintea angajării. ","")))</f>
        <v/>
      </c>
    </row>
    <row r="214" spans="2:19" x14ac:dyDescent="0.2">
      <c r="B214" s="10"/>
      <c r="C214" s="11"/>
      <c r="D214" s="10"/>
      <c r="E214" s="12"/>
      <c r="F214" s="13"/>
      <c r="G214" s="10"/>
      <c r="H214" s="14"/>
      <c r="I214" s="15"/>
      <c r="J214" s="16"/>
      <c r="K214" s="15"/>
      <c r="L214" s="16"/>
      <c r="M214" s="17"/>
      <c r="N214" s="15"/>
      <c r="O214" s="16"/>
      <c r="P214" s="16"/>
      <c r="Q214" s="12"/>
      <c r="R214" s="15"/>
      <c r="S214" s="18" t="str">
        <f>IF(B214="","",TRIM(IF(COUNTIF($B$5:$B$304,B214)&gt;1,"Marcă dublată. ","")&amp;IF(OR(LEN(D214)&lt;&gt;13,NOT(ISNUMBER(--D214))),"CNP-ul trebuie să aibă 13 cifre. ",IF(MOD(MOD(SUMPRODUCT(--MID(D214,{1,2,3,4,5,6,7,8,9,10,11,12},1),{2,7,9,1,4,6,3,5,8,2,7,9}),11),10)+IF(MOD(SUMPRODUCT(--MID(D214,{1,2,3,4,5,6,7,8,9,10,11,12},1),{2,7,9,1,4,6,3,5,8,2,7,9}),11)=10,1,0)&lt;&gt;--RIGHT(D214,1),"Cifra de control a CNP-ului nu se potrivește. ",""))&amp;IF(OR(LEN(G214&amp;"")&lt;&gt;6,NOT(ISNUMBER(--G214))),"Codul COR are 6 cifre. ","")&amp;IF(NOT(ISNUMBER(I214)),"Lipsește data angajării. ","")&amp;IF(AND(J214="Determinată",NOT(ISNUMBER(K214))),"Contract pe durată determinată fără dată de final. ","")&amp;IF(AND(ISNUMBER(R214),ISNUMBER(I214),R214&lt;I214),"Data încetării este înaintea angajării. ","")))</f>
        <v/>
      </c>
    </row>
    <row r="215" spans="2:19" x14ac:dyDescent="0.2">
      <c r="B215" s="10"/>
      <c r="C215" s="11"/>
      <c r="D215" s="10"/>
      <c r="E215" s="12"/>
      <c r="F215" s="13"/>
      <c r="G215" s="10"/>
      <c r="H215" s="14"/>
      <c r="I215" s="15"/>
      <c r="J215" s="16"/>
      <c r="K215" s="15"/>
      <c r="L215" s="16"/>
      <c r="M215" s="17"/>
      <c r="N215" s="15"/>
      <c r="O215" s="16"/>
      <c r="P215" s="16"/>
      <c r="Q215" s="12"/>
      <c r="R215" s="15"/>
      <c r="S215" s="18" t="str">
        <f>IF(B215="","",TRIM(IF(COUNTIF($B$5:$B$304,B215)&gt;1,"Marcă dublată. ","")&amp;IF(OR(LEN(D215)&lt;&gt;13,NOT(ISNUMBER(--D215))),"CNP-ul trebuie să aibă 13 cifre. ",IF(MOD(MOD(SUMPRODUCT(--MID(D215,{1,2,3,4,5,6,7,8,9,10,11,12},1),{2,7,9,1,4,6,3,5,8,2,7,9}),11),10)+IF(MOD(SUMPRODUCT(--MID(D215,{1,2,3,4,5,6,7,8,9,10,11,12},1),{2,7,9,1,4,6,3,5,8,2,7,9}),11)=10,1,0)&lt;&gt;--RIGHT(D215,1),"Cifra de control a CNP-ului nu se potrivește. ",""))&amp;IF(OR(LEN(G215&amp;"")&lt;&gt;6,NOT(ISNUMBER(--G215))),"Codul COR are 6 cifre. ","")&amp;IF(NOT(ISNUMBER(I215)),"Lipsește data angajării. ","")&amp;IF(AND(J215="Determinată",NOT(ISNUMBER(K215))),"Contract pe durată determinată fără dată de final. ","")&amp;IF(AND(ISNUMBER(R215),ISNUMBER(I215),R215&lt;I215),"Data încetării este înaintea angajării. ","")))</f>
        <v/>
      </c>
    </row>
    <row r="216" spans="2:19" x14ac:dyDescent="0.2">
      <c r="B216" s="10"/>
      <c r="C216" s="11"/>
      <c r="D216" s="10"/>
      <c r="E216" s="12"/>
      <c r="F216" s="13"/>
      <c r="G216" s="10"/>
      <c r="H216" s="14"/>
      <c r="I216" s="15"/>
      <c r="J216" s="16"/>
      <c r="K216" s="15"/>
      <c r="L216" s="16"/>
      <c r="M216" s="17"/>
      <c r="N216" s="15"/>
      <c r="O216" s="16"/>
      <c r="P216" s="16"/>
      <c r="Q216" s="12"/>
      <c r="R216" s="15"/>
      <c r="S216" s="18" t="str">
        <f>IF(B216="","",TRIM(IF(COUNTIF($B$5:$B$304,B216)&gt;1,"Marcă dublată. ","")&amp;IF(OR(LEN(D216)&lt;&gt;13,NOT(ISNUMBER(--D216))),"CNP-ul trebuie să aibă 13 cifre. ",IF(MOD(MOD(SUMPRODUCT(--MID(D216,{1,2,3,4,5,6,7,8,9,10,11,12},1),{2,7,9,1,4,6,3,5,8,2,7,9}),11),10)+IF(MOD(SUMPRODUCT(--MID(D216,{1,2,3,4,5,6,7,8,9,10,11,12},1),{2,7,9,1,4,6,3,5,8,2,7,9}),11)=10,1,0)&lt;&gt;--RIGHT(D216,1),"Cifra de control a CNP-ului nu se potrivește. ",""))&amp;IF(OR(LEN(G216&amp;"")&lt;&gt;6,NOT(ISNUMBER(--G216))),"Codul COR are 6 cifre. ","")&amp;IF(NOT(ISNUMBER(I216)),"Lipsește data angajării. ","")&amp;IF(AND(J216="Determinată",NOT(ISNUMBER(K216))),"Contract pe durată determinată fără dată de final. ","")&amp;IF(AND(ISNUMBER(R216),ISNUMBER(I216),R216&lt;I216),"Data încetării este înaintea angajării. ","")))</f>
        <v/>
      </c>
    </row>
    <row r="217" spans="2:19" x14ac:dyDescent="0.2">
      <c r="B217" s="10"/>
      <c r="C217" s="11"/>
      <c r="D217" s="10"/>
      <c r="E217" s="12"/>
      <c r="F217" s="13"/>
      <c r="G217" s="10"/>
      <c r="H217" s="14"/>
      <c r="I217" s="15"/>
      <c r="J217" s="16"/>
      <c r="K217" s="15"/>
      <c r="L217" s="16"/>
      <c r="M217" s="17"/>
      <c r="N217" s="15"/>
      <c r="O217" s="16"/>
      <c r="P217" s="16"/>
      <c r="Q217" s="12"/>
      <c r="R217" s="15"/>
      <c r="S217" s="18" t="str">
        <f>IF(B217="","",TRIM(IF(COUNTIF($B$5:$B$304,B217)&gt;1,"Marcă dublată. ","")&amp;IF(OR(LEN(D217)&lt;&gt;13,NOT(ISNUMBER(--D217))),"CNP-ul trebuie să aibă 13 cifre. ",IF(MOD(MOD(SUMPRODUCT(--MID(D217,{1,2,3,4,5,6,7,8,9,10,11,12},1),{2,7,9,1,4,6,3,5,8,2,7,9}),11),10)+IF(MOD(SUMPRODUCT(--MID(D217,{1,2,3,4,5,6,7,8,9,10,11,12},1),{2,7,9,1,4,6,3,5,8,2,7,9}),11)=10,1,0)&lt;&gt;--RIGHT(D217,1),"Cifra de control a CNP-ului nu se potrivește. ",""))&amp;IF(OR(LEN(G217&amp;"")&lt;&gt;6,NOT(ISNUMBER(--G217))),"Codul COR are 6 cifre. ","")&amp;IF(NOT(ISNUMBER(I217)),"Lipsește data angajării. ","")&amp;IF(AND(J217="Determinată",NOT(ISNUMBER(K217))),"Contract pe durată determinată fără dată de final. ","")&amp;IF(AND(ISNUMBER(R217),ISNUMBER(I217),R217&lt;I217),"Data încetării este înaintea angajării. ","")))</f>
        <v/>
      </c>
    </row>
    <row r="218" spans="2:19" x14ac:dyDescent="0.2">
      <c r="B218" s="10"/>
      <c r="C218" s="11"/>
      <c r="D218" s="10"/>
      <c r="E218" s="12"/>
      <c r="F218" s="13"/>
      <c r="G218" s="10"/>
      <c r="H218" s="14"/>
      <c r="I218" s="15"/>
      <c r="J218" s="16"/>
      <c r="K218" s="15"/>
      <c r="L218" s="16"/>
      <c r="M218" s="17"/>
      <c r="N218" s="15"/>
      <c r="O218" s="16"/>
      <c r="P218" s="16"/>
      <c r="Q218" s="12"/>
      <c r="R218" s="15"/>
      <c r="S218" s="18" t="str">
        <f>IF(B218="","",TRIM(IF(COUNTIF($B$5:$B$304,B218)&gt;1,"Marcă dublată. ","")&amp;IF(OR(LEN(D218)&lt;&gt;13,NOT(ISNUMBER(--D218))),"CNP-ul trebuie să aibă 13 cifre. ",IF(MOD(MOD(SUMPRODUCT(--MID(D218,{1,2,3,4,5,6,7,8,9,10,11,12},1),{2,7,9,1,4,6,3,5,8,2,7,9}),11),10)+IF(MOD(SUMPRODUCT(--MID(D218,{1,2,3,4,5,6,7,8,9,10,11,12},1),{2,7,9,1,4,6,3,5,8,2,7,9}),11)=10,1,0)&lt;&gt;--RIGHT(D218,1),"Cifra de control a CNP-ului nu se potrivește. ",""))&amp;IF(OR(LEN(G218&amp;"")&lt;&gt;6,NOT(ISNUMBER(--G218))),"Codul COR are 6 cifre. ","")&amp;IF(NOT(ISNUMBER(I218)),"Lipsește data angajării. ","")&amp;IF(AND(J218="Determinată",NOT(ISNUMBER(K218))),"Contract pe durată determinată fără dată de final. ","")&amp;IF(AND(ISNUMBER(R218),ISNUMBER(I218),R218&lt;I218),"Data încetării este înaintea angajării. ","")))</f>
        <v/>
      </c>
    </row>
    <row r="219" spans="2:19" x14ac:dyDescent="0.2">
      <c r="B219" s="10"/>
      <c r="C219" s="11"/>
      <c r="D219" s="10"/>
      <c r="E219" s="12"/>
      <c r="F219" s="13"/>
      <c r="G219" s="10"/>
      <c r="H219" s="14"/>
      <c r="I219" s="15"/>
      <c r="J219" s="16"/>
      <c r="K219" s="15"/>
      <c r="L219" s="16"/>
      <c r="M219" s="17"/>
      <c r="N219" s="15"/>
      <c r="O219" s="16"/>
      <c r="P219" s="16"/>
      <c r="Q219" s="12"/>
      <c r="R219" s="15"/>
      <c r="S219" s="18" t="str">
        <f>IF(B219="","",TRIM(IF(COUNTIF($B$5:$B$304,B219)&gt;1,"Marcă dublată. ","")&amp;IF(OR(LEN(D219)&lt;&gt;13,NOT(ISNUMBER(--D219))),"CNP-ul trebuie să aibă 13 cifre. ",IF(MOD(MOD(SUMPRODUCT(--MID(D219,{1,2,3,4,5,6,7,8,9,10,11,12},1),{2,7,9,1,4,6,3,5,8,2,7,9}),11),10)+IF(MOD(SUMPRODUCT(--MID(D219,{1,2,3,4,5,6,7,8,9,10,11,12},1),{2,7,9,1,4,6,3,5,8,2,7,9}),11)=10,1,0)&lt;&gt;--RIGHT(D219,1),"Cifra de control a CNP-ului nu se potrivește. ",""))&amp;IF(OR(LEN(G219&amp;"")&lt;&gt;6,NOT(ISNUMBER(--G219))),"Codul COR are 6 cifre. ","")&amp;IF(NOT(ISNUMBER(I219)),"Lipsește data angajării. ","")&amp;IF(AND(J219="Determinată",NOT(ISNUMBER(K219))),"Contract pe durată determinată fără dată de final. ","")&amp;IF(AND(ISNUMBER(R219),ISNUMBER(I219),R219&lt;I219),"Data încetării este înaintea angajării. ","")))</f>
        <v/>
      </c>
    </row>
    <row r="220" spans="2:19" x14ac:dyDescent="0.2">
      <c r="B220" s="10"/>
      <c r="C220" s="11"/>
      <c r="D220" s="10"/>
      <c r="E220" s="12"/>
      <c r="F220" s="13"/>
      <c r="G220" s="10"/>
      <c r="H220" s="14"/>
      <c r="I220" s="15"/>
      <c r="J220" s="16"/>
      <c r="K220" s="15"/>
      <c r="L220" s="16"/>
      <c r="M220" s="17"/>
      <c r="N220" s="15"/>
      <c r="O220" s="16"/>
      <c r="P220" s="16"/>
      <c r="Q220" s="12"/>
      <c r="R220" s="15"/>
      <c r="S220" s="18" t="str">
        <f>IF(B220="","",TRIM(IF(COUNTIF($B$5:$B$304,B220)&gt;1,"Marcă dublată. ","")&amp;IF(OR(LEN(D220)&lt;&gt;13,NOT(ISNUMBER(--D220))),"CNP-ul trebuie să aibă 13 cifre. ",IF(MOD(MOD(SUMPRODUCT(--MID(D220,{1,2,3,4,5,6,7,8,9,10,11,12},1),{2,7,9,1,4,6,3,5,8,2,7,9}),11),10)+IF(MOD(SUMPRODUCT(--MID(D220,{1,2,3,4,5,6,7,8,9,10,11,12},1),{2,7,9,1,4,6,3,5,8,2,7,9}),11)=10,1,0)&lt;&gt;--RIGHT(D220,1),"Cifra de control a CNP-ului nu se potrivește. ",""))&amp;IF(OR(LEN(G220&amp;"")&lt;&gt;6,NOT(ISNUMBER(--G220))),"Codul COR are 6 cifre. ","")&amp;IF(NOT(ISNUMBER(I220)),"Lipsește data angajării. ","")&amp;IF(AND(J220="Determinată",NOT(ISNUMBER(K220))),"Contract pe durată determinată fără dată de final. ","")&amp;IF(AND(ISNUMBER(R220),ISNUMBER(I220),R220&lt;I220),"Data încetării este înaintea angajării. ","")))</f>
        <v/>
      </c>
    </row>
    <row r="221" spans="2:19" x14ac:dyDescent="0.2">
      <c r="B221" s="10"/>
      <c r="C221" s="11"/>
      <c r="D221" s="10"/>
      <c r="E221" s="12"/>
      <c r="F221" s="13"/>
      <c r="G221" s="10"/>
      <c r="H221" s="14"/>
      <c r="I221" s="15"/>
      <c r="J221" s="16"/>
      <c r="K221" s="15"/>
      <c r="L221" s="16"/>
      <c r="M221" s="17"/>
      <c r="N221" s="15"/>
      <c r="O221" s="16"/>
      <c r="P221" s="16"/>
      <c r="Q221" s="12"/>
      <c r="R221" s="15"/>
      <c r="S221" s="18" t="str">
        <f>IF(B221="","",TRIM(IF(COUNTIF($B$5:$B$304,B221)&gt;1,"Marcă dublată. ","")&amp;IF(OR(LEN(D221)&lt;&gt;13,NOT(ISNUMBER(--D221))),"CNP-ul trebuie să aibă 13 cifre. ",IF(MOD(MOD(SUMPRODUCT(--MID(D221,{1,2,3,4,5,6,7,8,9,10,11,12},1),{2,7,9,1,4,6,3,5,8,2,7,9}),11),10)+IF(MOD(SUMPRODUCT(--MID(D221,{1,2,3,4,5,6,7,8,9,10,11,12},1),{2,7,9,1,4,6,3,5,8,2,7,9}),11)=10,1,0)&lt;&gt;--RIGHT(D221,1),"Cifra de control a CNP-ului nu se potrivește. ",""))&amp;IF(OR(LEN(G221&amp;"")&lt;&gt;6,NOT(ISNUMBER(--G221))),"Codul COR are 6 cifre. ","")&amp;IF(NOT(ISNUMBER(I221)),"Lipsește data angajării. ","")&amp;IF(AND(J221="Determinată",NOT(ISNUMBER(K221))),"Contract pe durată determinată fără dată de final. ","")&amp;IF(AND(ISNUMBER(R221),ISNUMBER(I221),R221&lt;I221),"Data încetării este înaintea angajării. ","")))</f>
        <v/>
      </c>
    </row>
    <row r="222" spans="2:19" x14ac:dyDescent="0.2">
      <c r="B222" s="10"/>
      <c r="C222" s="11"/>
      <c r="D222" s="10"/>
      <c r="E222" s="12"/>
      <c r="F222" s="13"/>
      <c r="G222" s="10"/>
      <c r="H222" s="14"/>
      <c r="I222" s="15"/>
      <c r="J222" s="16"/>
      <c r="K222" s="15"/>
      <c r="L222" s="16"/>
      <c r="M222" s="17"/>
      <c r="N222" s="15"/>
      <c r="O222" s="16"/>
      <c r="P222" s="16"/>
      <c r="Q222" s="12"/>
      <c r="R222" s="15"/>
      <c r="S222" s="18" t="str">
        <f>IF(B222="","",TRIM(IF(COUNTIF($B$5:$B$304,B222)&gt;1,"Marcă dublată. ","")&amp;IF(OR(LEN(D222)&lt;&gt;13,NOT(ISNUMBER(--D222))),"CNP-ul trebuie să aibă 13 cifre. ",IF(MOD(MOD(SUMPRODUCT(--MID(D222,{1,2,3,4,5,6,7,8,9,10,11,12},1),{2,7,9,1,4,6,3,5,8,2,7,9}),11),10)+IF(MOD(SUMPRODUCT(--MID(D222,{1,2,3,4,5,6,7,8,9,10,11,12},1),{2,7,9,1,4,6,3,5,8,2,7,9}),11)=10,1,0)&lt;&gt;--RIGHT(D222,1),"Cifra de control a CNP-ului nu se potrivește. ",""))&amp;IF(OR(LEN(G222&amp;"")&lt;&gt;6,NOT(ISNUMBER(--G222))),"Codul COR are 6 cifre. ","")&amp;IF(NOT(ISNUMBER(I222)),"Lipsește data angajării. ","")&amp;IF(AND(J222="Determinată",NOT(ISNUMBER(K222))),"Contract pe durată determinată fără dată de final. ","")&amp;IF(AND(ISNUMBER(R222),ISNUMBER(I222),R222&lt;I222),"Data încetării este înaintea angajării. ","")))</f>
        <v/>
      </c>
    </row>
    <row r="223" spans="2:19" x14ac:dyDescent="0.2">
      <c r="B223" s="10"/>
      <c r="C223" s="11"/>
      <c r="D223" s="10"/>
      <c r="E223" s="12"/>
      <c r="F223" s="13"/>
      <c r="G223" s="10"/>
      <c r="H223" s="14"/>
      <c r="I223" s="15"/>
      <c r="J223" s="16"/>
      <c r="K223" s="15"/>
      <c r="L223" s="16"/>
      <c r="M223" s="17"/>
      <c r="N223" s="15"/>
      <c r="O223" s="16"/>
      <c r="P223" s="16"/>
      <c r="Q223" s="12"/>
      <c r="R223" s="15"/>
      <c r="S223" s="18" t="str">
        <f>IF(B223="","",TRIM(IF(COUNTIF($B$5:$B$304,B223)&gt;1,"Marcă dublată. ","")&amp;IF(OR(LEN(D223)&lt;&gt;13,NOT(ISNUMBER(--D223))),"CNP-ul trebuie să aibă 13 cifre. ",IF(MOD(MOD(SUMPRODUCT(--MID(D223,{1,2,3,4,5,6,7,8,9,10,11,12},1),{2,7,9,1,4,6,3,5,8,2,7,9}),11),10)+IF(MOD(SUMPRODUCT(--MID(D223,{1,2,3,4,5,6,7,8,9,10,11,12},1),{2,7,9,1,4,6,3,5,8,2,7,9}),11)=10,1,0)&lt;&gt;--RIGHT(D223,1),"Cifra de control a CNP-ului nu se potrivește. ",""))&amp;IF(OR(LEN(G223&amp;"")&lt;&gt;6,NOT(ISNUMBER(--G223))),"Codul COR are 6 cifre. ","")&amp;IF(NOT(ISNUMBER(I223)),"Lipsește data angajării. ","")&amp;IF(AND(J223="Determinată",NOT(ISNUMBER(K223))),"Contract pe durată determinată fără dată de final. ","")&amp;IF(AND(ISNUMBER(R223),ISNUMBER(I223),R223&lt;I223),"Data încetării este înaintea angajării. ","")))</f>
        <v/>
      </c>
    </row>
    <row r="224" spans="2:19" x14ac:dyDescent="0.2">
      <c r="B224" s="10"/>
      <c r="C224" s="11"/>
      <c r="D224" s="10"/>
      <c r="E224" s="12"/>
      <c r="F224" s="13"/>
      <c r="G224" s="10"/>
      <c r="H224" s="14"/>
      <c r="I224" s="15"/>
      <c r="J224" s="16"/>
      <c r="K224" s="15"/>
      <c r="L224" s="16"/>
      <c r="M224" s="17"/>
      <c r="N224" s="15"/>
      <c r="O224" s="16"/>
      <c r="P224" s="16"/>
      <c r="Q224" s="12"/>
      <c r="R224" s="15"/>
      <c r="S224" s="18" t="str">
        <f>IF(B224="","",TRIM(IF(COUNTIF($B$5:$B$304,B224)&gt;1,"Marcă dublată. ","")&amp;IF(OR(LEN(D224)&lt;&gt;13,NOT(ISNUMBER(--D224))),"CNP-ul trebuie să aibă 13 cifre. ",IF(MOD(MOD(SUMPRODUCT(--MID(D224,{1,2,3,4,5,6,7,8,9,10,11,12},1),{2,7,9,1,4,6,3,5,8,2,7,9}),11),10)+IF(MOD(SUMPRODUCT(--MID(D224,{1,2,3,4,5,6,7,8,9,10,11,12},1),{2,7,9,1,4,6,3,5,8,2,7,9}),11)=10,1,0)&lt;&gt;--RIGHT(D224,1),"Cifra de control a CNP-ului nu se potrivește. ",""))&amp;IF(OR(LEN(G224&amp;"")&lt;&gt;6,NOT(ISNUMBER(--G224))),"Codul COR are 6 cifre. ","")&amp;IF(NOT(ISNUMBER(I224)),"Lipsește data angajării. ","")&amp;IF(AND(J224="Determinată",NOT(ISNUMBER(K224))),"Contract pe durată determinată fără dată de final. ","")&amp;IF(AND(ISNUMBER(R224),ISNUMBER(I224),R224&lt;I224),"Data încetării este înaintea angajării. ","")))</f>
        <v/>
      </c>
    </row>
    <row r="225" spans="2:19" x14ac:dyDescent="0.2">
      <c r="B225" s="10"/>
      <c r="C225" s="11"/>
      <c r="D225" s="10"/>
      <c r="E225" s="12"/>
      <c r="F225" s="13"/>
      <c r="G225" s="10"/>
      <c r="H225" s="14"/>
      <c r="I225" s="15"/>
      <c r="J225" s="16"/>
      <c r="K225" s="15"/>
      <c r="L225" s="16"/>
      <c r="M225" s="17"/>
      <c r="N225" s="15"/>
      <c r="O225" s="16"/>
      <c r="P225" s="16"/>
      <c r="Q225" s="12"/>
      <c r="R225" s="15"/>
      <c r="S225" s="18" t="str">
        <f>IF(B225="","",TRIM(IF(COUNTIF($B$5:$B$304,B225)&gt;1,"Marcă dublată. ","")&amp;IF(OR(LEN(D225)&lt;&gt;13,NOT(ISNUMBER(--D225))),"CNP-ul trebuie să aibă 13 cifre. ",IF(MOD(MOD(SUMPRODUCT(--MID(D225,{1,2,3,4,5,6,7,8,9,10,11,12},1),{2,7,9,1,4,6,3,5,8,2,7,9}),11),10)+IF(MOD(SUMPRODUCT(--MID(D225,{1,2,3,4,5,6,7,8,9,10,11,12},1),{2,7,9,1,4,6,3,5,8,2,7,9}),11)=10,1,0)&lt;&gt;--RIGHT(D225,1),"Cifra de control a CNP-ului nu se potrivește. ",""))&amp;IF(OR(LEN(G225&amp;"")&lt;&gt;6,NOT(ISNUMBER(--G225))),"Codul COR are 6 cifre. ","")&amp;IF(NOT(ISNUMBER(I225)),"Lipsește data angajării. ","")&amp;IF(AND(J225="Determinată",NOT(ISNUMBER(K225))),"Contract pe durată determinată fără dată de final. ","")&amp;IF(AND(ISNUMBER(R225),ISNUMBER(I225),R225&lt;I225),"Data încetării este înaintea angajării. ","")))</f>
        <v/>
      </c>
    </row>
    <row r="226" spans="2:19" x14ac:dyDescent="0.2">
      <c r="B226" s="10"/>
      <c r="C226" s="11"/>
      <c r="D226" s="10"/>
      <c r="E226" s="12"/>
      <c r="F226" s="13"/>
      <c r="G226" s="10"/>
      <c r="H226" s="14"/>
      <c r="I226" s="15"/>
      <c r="J226" s="16"/>
      <c r="K226" s="15"/>
      <c r="L226" s="16"/>
      <c r="M226" s="17"/>
      <c r="N226" s="15"/>
      <c r="O226" s="16"/>
      <c r="P226" s="16"/>
      <c r="Q226" s="12"/>
      <c r="R226" s="15"/>
      <c r="S226" s="18" t="str">
        <f>IF(B226="","",TRIM(IF(COUNTIF($B$5:$B$304,B226)&gt;1,"Marcă dublată. ","")&amp;IF(OR(LEN(D226)&lt;&gt;13,NOT(ISNUMBER(--D226))),"CNP-ul trebuie să aibă 13 cifre. ",IF(MOD(MOD(SUMPRODUCT(--MID(D226,{1,2,3,4,5,6,7,8,9,10,11,12},1),{2,7,9,1,4,6,3,5,8,2,7,9}),11),10)+IF(MOD(SUMPRODUCT(--MID(D226,{1,2,3,4,5,6,7,8,9,10,11,12},1),{2,7,9,1,4,6,3,5,8,2,7,9}),11)=10,1,0)&lt;&gt;--RIGHT(D226,1),"Cifra de control a CNP-ului nu se potrivește. ",""))&amp;IF(OR(LEN(G226&amp;"")&lt;&gt;6,NOT(ISNUMBER(--G226))),"Codul COR are 6 cifre. ","")&amp;IF(NOT(ISNUMBER(I226)),"Lipsește data angajării. ","")&amp;IF(AND(J226="Determinată",NOT(ISNUMBER(K226))),"Contract pe durată determinată fără dată de final. ","")&amp;IF(AND(ISNUMBER(R226),ISNUMBER(I226),R226&lt;I226),"Data încetării este înaintea angajării. ","")))</f>
        <v/>
      </c>
    </row>
    <row r="227" spans="2:19" x14ac:dyDescent="0.2">
      <c r="B227" s="10"/>
      <c r="C227" s="11"/>
      <c r="D227" s="10"/>
      <c r="E227" s="12"/>
      <c r="F227" s="13"/>
      <c r="G227" s="10"/>
      <c r="H227" s="14"/>
      <c r="I227" s="15"/>
      <c r="J227" s="16"/>
      <c r="K227" s="15"/>
      <c r="L227" s="16"/>
      <c r="M227" s="17"/>
      <c r="N227" s="15"/>
      <c r="O227" s="16"/>
      <c r="P227" s="16"/>
      <c r="Q227" s="12"/>
      <c r="R227" s="15"/>
      <c r="S227" s="18" t="str">
        <f>IF(B227="","",TRIM(IF(COUNTIF($B$5:$B$304,B227)&gt;1,"Marcă dublată. ","")&amp;IF(OR(LEN(D227)&lt;&gt;13,NOT(ISNUMBER(--D227))),"CNP-ul trebuie să aibă 13 cifre. ",IF(MOD(MOD(SUMPRODUCT(--MID(D227,{1,2,3,4,5,6,7,8,9,10,11,12},1),{2,7,9,1,4,6,3,5,8,2,7,9}),11),10)+IF(MOD(SUMPRODUCT(--MID(D227,{1,2,3,4,5,6,7,8,9,10,11,12},1),{2,7,9,1,4,6,3,5,8,2,7,9}),11)=10,1,0)&lt;&gt;--RIGHT(D227,1),"Cifra de control a CNP-ului nu se potrivește. ",""))&amp;IF(OR(LEN(G227&amp;"")&lt;&gt;6,NOT(ISNUMBER(--G227))),"Codul COR are 6 cifre. ","")&amp;IF(NOT(ISNUMBER(I227)),"Lipsește data angajării. ","")&amp;IF(AND(J227="Determinată",NOT(ISNUMBER(K227))),"Contract pe durată determinată fără dată de final. ","")&amp;IF(AND(ISNUMBER(R227),ISNUMBER(I227),R227&lt;I227),"Data încetării este înaintea angajării. ","")))</f>
        <v/>
      </c>
    </row>
    <row r="228" spans="2:19" x14ac:dyDescent="0.2">
      <c r="B228" s="10"/>
      <c r="C228" s="11"/>
      <c r="D228" s="10"/>
      <c r="E228" s="12"/>
      <c r="F228" s="13"/>
      <c r="G228" s="10"/>
      <c r="H228" s="14"/>
      <c r="I228" s="15"/>
      <c r="J228" s="16"/>
      <c r="K228" s="15"/>
      <c r="L228" s="16"/>
      <c r="M228" s="17"/>
      <c r="N228" s="15"/>
      <c r="O228" s="16"/>
      <c r="P228" s="16"/>
      <c r="Q228" s="12"/>
      <c r="R228" s="15"/>
      <c r="S228" s="18" t="str">
        <f>IF(B228="","",TRIM(IF(COUNTIF($B$5:$B$304,B228)&gt;1,"Marcă dublată. ","")&amp;IF(OR(LEN(D228)&lt;&gt;13,NOT(ISNUMBER(--D228))),"CNP-ul trebuie să aibă 13 cifre. ",IF(MOD(MOD(SUMPRODUCT(--MID(D228,{1,2,3,4,5,6,7,8,9,10,11,12},1),{2,7,9,1,4,6,3,5,8,2,7,9}),11),10)+IF(MOD(SUMPRODUCT(--MID(D228,{1,2,3,4,5,6,7,8,9,10,11,12},1),{2,7,9,1,4,6,3,5,8,2,7,9}),11)=10,1,0)&lt;&gt;--RIGHT(D228,1),"Cifra de control a CNP-ului nu se potrivește. ",""))&amp;IF(OR(LEN(G228&amp;"")&lt;&gt;6,NOT(ISNUMBER(--G228))),"Codul COR are 6 cifre. ","")&amp;IF(NOT(ISNUMBER(I228)),"Lipsește data angajării. ","")&amp;IF(AND(J228="Determinată",NOT(ISNUMBER(K228))),"Contract pe durată determinată fără dată de final. ","")&amp;IF(AND(ISNUMBER(R228),ISNUMBER(I228),R228&lt;I228),"Data încetării este înaintea angajării. ","")))</f>
        <v/>
      </c>
    </row>
    <row r="229" spans="2:19" x14ac:dyDescent="0.2">
      <c r="B229" s="10"/>
      <c r="C229" s="11"/>
      <c r="D229" s="10"/>
      <c r="E229" s="12"/>
      <c r="F229" s="13"/>
      <c r="G229" s="10"/>
      <c r="H229" s="14"/>
      <c r="I229" s="15"/>
      <c r="J229" s="16"/>
      <c r="K229" s="15"/>
      <c r="L229" s="16"/>
      <c r="M229" s="17"/>
      <c r="N229" s="15"/>
      <c r="O229" s="16"/>
      <c r="P229" s="16"/>
      <c r="Q229" s="12"/>
      <c r="R229" s="15"/>
      <c r="S229" s="18" t="str">
        <f>IF(B229="","",TRIM(IF(COUNTIF($B$5:$B$304,B229)&gt;1,"Marcă dublată. ","")&amp;IF(OR(LEN(D229)&lt;&gt;13,NOT(ISNUMBER(--D229))),"CNP-ul trebuie să aibă 13 cifre. ",IF(MOD(MOD(SUMPRODUCT(--MID(D229,{1,2,3,4,5,6,7,8,9,10,11,12},1),{2,7,9,1,4,6,3,5,8,2,7,9}),11),10)+IF(MOD(SUMPRODUCT(--MID(D229,{1,2,3,4,5,6,7,8,9,10,11,12},1),{2,7,9,1,4,6,3,5,8,2,7,9}),11)=10,1,0)&lt;&gt;--RIGHT(D229,1),"Cifra de control a CNP-ului nu se potrivește. ",""))&amp;IF(OR(LEN(G229&amp;"")&lt;&gt;6,NOT(ISNUMBER(--G229))),"Codul COR are 6 cifre. ","")&amp;IF(NOT(ISNUMBER(I229)),"Lipsește data angajării. ","")&amp;IF(AND(J229="Determinată",NOT(ISNUMBER(K229))),"Contract pe durată determinată fără dată de final. ","")&amp;IF(AND(ISNUMBER(R229),ISNUMBER(I229),R229&lt;I229),"Data încetării este înaintea angajării. ","")))</f>
        <v/>
      </c>
    </row>
    <row r="230" spans="2:19" x14ac:dyDescent="0.2">
      <c r="B230" s="10"/>
      <c r="C230" s="11"/>
      <c r="D230" s="10"/>
      <c r="E230" s="12"/>
      <c r="F230" s="13"/>
      <c r="G230" s="10"/>
      <c r="H230" s="14"/>
      <c r="I230" s="15"/>
      <c r="J230" s="16"/>
      <c r="K230" s="15"/>
      <c r="L230" s="16"/>
      <c r="M230" s="17"/>
      <c r="N230" s="15"/>
      <c r="O230" s="16"/>
      <c r="P230" s="16"/>
      <c r="Q230" s="12"/>
      <c r="R230" s="15"/>
      <c r="S230" s="18" t="str">
        <f>IF(B230="","",TRIM(IF(COUNTIF($B$5:$B$304,B230)&gt;1,"Marcă dublată. ","")&amp;IF(OR(LEN(D230)&lt;&gt;13,NOT(ISNUMBER(--D230))),"CNP-ul trebuie să aibă 13 cifre. ",IF(MOD(MOD(SUMPRODUCT(--MID(D230,{1,2,3,4,5,6,7,8,9,10,11,12},1),{2,7,9,1,4,6,3,5,8,2,7,9}),11),10)+IF(MOD(SUMPRODUCT(--MID(D230,{1,2,3,4,5,6,7,8,9,10,11,12},1),{2,7,9,1,4,6,3,5,8,2,7,9}),11)=10,1,0)&lt;&gt;--RIGHT(D230,1),"Cifra de control a CNP-ului nu se potrivește. ",""))&amp;IF(OR(LEN(G230&amp;"")&lt;&gt;6,NOT(ISNUMBER(--G230))),"Codul COR are 6 cifre. ","")&amp;IF(NOT(ISNUMBER(I230)),"Lipsește data angajării. ","")&amp;IF(AND(J230="Determinată",NOT(ISNUMBER(K230))),"Contract pe durată determinată fără dată de final. ","")&amp;IF(AND(ISNUMBER(R230),ISNUMBER(I230),R230&lt;I230),"Data încetării este înaintea angajării. ","")))</f>
        <v/>
      </c>
    </row>
    <row r="231" spans="2:19" x14ac:dyDescent="0.2">
      <c r="B231" s="10"/>
      <c r="C231" s="11"/>
      <c r="D231" s="10"/>
      <c r="E231" s="12"/>
      <c r="F231" s="13"/>
      <c r="G231" s="10"/>
      <c r="H231" s="14"/>
      <c r="I231" s="15"/>
      <c r="J231" s="16"/>
      <c r="K231" s="15"/>
      <c r="L231" s="16"/>
      <c r="M231" s="17"/>
      <c r="N231" s="15"/>
      <c r="O231" s="16"/>
      <c r="P231" s="16"/>
      <c r="Q231" s="12"/>
      <c r="R231" s="15"/>
      <c r="S231" s="18" t="str">
        <f>IF(B231="","",TRIM(IF(COUNTIF($B$5:$B$304,B231)&gt;1,"Marcă dublată. ","")&amp;IF(OR(LEN(D231)&lt;&gt;13,NOT(ISNUMBER(--D231))),"CNP-ul trebuie să aibă 13 cifre. ",IF(MOD(MOD(SUMPRODUCT(--MID(D231,{1,2,3,4,5,6,7,8,9,10,11,12},1),{2,7,9,1,4,6,3,5,8,2,7,9}),11),10)+IF(MOD(SUMPRODUCT(--MID(D231,{1,2,3,4,5,6,7,8,9,10,11,12},1),{2,7,9,1,4,6,3,5,8,2,7,9}),11)=10,1,0)&lt;&gt;--RIGHT(D231,1),"Cifra de control a CNP-ului nu se potrivește. ",""))&amp;IF(OR(LEN(G231&amp;"")&lt;&gt;6,NOT(ISNUMBER(--G231))),"Codul COR are 6 cifre. ","")&amp;IF(NOT(ISNUMBER(I231)),"Lipsește data angajării. ","")&amp;IF(AND(J231="Determinată",NOT(ISNUMBER(K231))),"Contract pe durată determinată fără dată de final. ","")&amp;IF(AND(ISNUMBER(R231),ISNUMBER(I231),R231&lt;I231),"Data încetării este înaintea angajării. ","")))</f>
        <v/>
      </c>
    </row>
    <row r="232" spans="2:19" x14ac:dyDescent="0.2">
      <c r="B232" s="10"/>
      <c r="C232" s="11"/>
      <c r="D232" s="10"/>
      <c r="E232" s="12"/>
      <c r="F232" s="13"/>
      <c r="G232" s="10"/>
      <c r="H232" s="14"/>
      <c r="I232" s="15"/>
      <c r="J232" s="16"/>
      <c r="K232" s="15"/>
      <c r="L232" s="16"/>
      <c r="M232" s="17"/>
      <c r="N232" s="15"/>
      <c r="O232" s="16"/>
      <c r="P232" s="16"/>
      <c r="Q232" s="12"/>
      <c r="R232" s="15"/>
      <c r="S232" s="18" t="str">
        <f>IF(B232="","",TRIM(IF(COUNTIF($B$5:$B$304,B232)&gt;1,"Marcă dublată. ","")&amp;IF(OR(LEN(D232)&lt;&gt;13,NOT(ISNUMBER(--D232))),"CNP-ul trebuie să aibă 13 cifre. ",IF(MOD(MOD(SUMPRODUCT(--MID(D232,{1,2,3,4,5,6,7,8,9,10,11,12},1),{2,7,9,1,4,6,3,5,8,2,7,9}),11),10)+IF(MOD(SUMPRODUCT(--MID(D232,{1,2,3,4,5,6,7,8,9,10,11,12},1),{2,7,9,1,4,6,3,5,8,2,7,9}),11)=10,1,0)&lt;&gt;--RIGHT(D232,1),"Cifra de control a CNP-ului nu se potrivește. ",""))&amp;IF(OR(LEN(G232&amp;"")&lt;&gt;6,NOT(ISNUMBER(--G232))),"Codul COR are 6 cifre. ","")&amp;IF(NOT(ISNUMBER(I232)),"Lipsește data angajării. ","")&amp;IF(AND(J232="Determinată",NOT(ISNUMBER(K232))),"Contract pe durată determinată fără dată de final. ","")&amp;IF(AND(ISNUMBER(R232),ISNUMBER(I232),R232&lt;I232),"Data încetării este înaintea angajării. ","")))</f>
        <v/>
      </c>
    </row>
    <row r="233" spans="2:19" x14ac:dyDescent="0.2">
      <c r="B233" s="10"/>
      <c r="C233" s="11"/>
      <c r="D233" s="10"/>
      <c r="E233" s="12"/>
      <c r="F233" s="13"/>
      <c r="G233" s="10"/>
      <c r="H233" s="14"/>
      <c r="I233" s="15"/>
      <c r="J233" s="16"/>
      <c r="K233" s="15"/>
      <c r="L233" s="16"/>
      <c r="M233" s="17"/>
      <c r="N233" s="15"/>
      <c r="O233" s="16"/>
      <c r="P233" s="16"/>
      <c r="Q233" s="12"/>
      <c r="R233" s="15"/>
      <c r="S233" s="18" t="str">
        <f>IF(B233="","",TRIM(IF(COUNTIF($B$5:$B$304,B233)&gt;1,"Marcă dublată. ","")&amp;IF(OR(LEN(D233)&lt;&gt;13,NOT(ISNUMBER(--D233))),"CNP-ul trebuie să aibă 13 cifre. ",IF(MOD(MOD(SUMPRODUCT(--MID(D233,{1,2,3,4,5,6,7,8,9,10,11,12},1),{2,7,9,1,4,6,3,5,8,2,7,9}),11),10)+IF(MOD(SUMPRODUCT(--MID(D233,{1,2,3,4,5,6,7,8,9,10,11,12},1),{2,7,9,1,4,6,3,5,8,2,7,9}),11)=10,1,0)&lt;&gt;--RIGHT(D233,1),"Cifra de control a CNP-ului nu se potrivește. ",""))&amp;IF(OR(LEN(G233&amp;"")&lt;&gt;6,NOT(ISNUMBER(--G233))),"Codul COR are 6 cifre. ","")&amp;IF(NOT(ISNUMBER(I233)),"Lipsește data angajării. ","")&amp;IF(AND(J233="Determinată",NOT(ISNUMBER(K233))),"Contract pe durată determinată fără dată de final. ","")&amp;IF(AND(ISNUMBER(R233),ISNUMBER(I233),R233&lt;I233),"Data încetării este înaintea angajării. ","")))</f>
        <v/>
      </c>
    </row>
    <row r="234" spans="2:19" x14ac:dyDescent="0.2">
      <c r="B234" s="10"/>
      <c r="C234" s="11"/>
      <c r="D234" s="10"/>
      <c r="E234" s="12"/>
      <c r="F234" s="13"/>
      <c r="G234" s="10"/>
      <c r="H234" s="14"/>
      <c r="I234" s="15"/>
      <c r="J234" s="16"/>
      <c r="K234" s="15"/>
      <c r="L234" s="16"/>
      <c r="M234" s="17"/>
      <c r="N234" s="15"/>
      <c r="O234" s="16"/>
      <c r="P234" s="16"/>
      <c r="Q234" s="12"/>
      <c r="R234" s="15"/>
      <c r="S234" s="18" t="str">
        <f>IF(B234="","",TRIM(IF(COUNTIF($B$5:$B$304,B234)&gt;1,"Marcă dublată. ","")&amp;IF(OR(LEN(D234)&lt;&gt;13,NOT(ISNUMBER(--D234))),"CNP-ul trebuie să aibă 13 cifre. ",IF(MOD(MOD(SUMPRODUCT(--MID(D234,{1,2,3,4,5,6,7,8,9,10,11,12},1),{2,7,9,1,4,6,3,5,8,2,7,9}),11),10)+IF(MOD(SUMPRODUCT(--MID(D234,{1,2,3,4,5,6,7,8,9,10,11,12},1),{2,7,9,1,4,6,3,5,8,2,7,9}),11)=10,1,0)&lt;&gt;--RIGHT(D234,1),"Cifra de control a CNP-ului nu se potrivește. ",""))&amp;IF(OR(LEN(G234&amp;"")&lt;&gt;6,NOT(ISNUMBER(--G234))),"Codul COR are 6 cifre. ","")&amp;IF(NOT(ISNUMBER(I234)),"Lipsește data angajării. ","")&amp;IF(AND(J234="Determinată",NOT(ISNUMBER(K234))),"Contract pe durată determinată fără dată de final. ","")&amp;IF(AND(ISNUMBER(R234),ISNUMBER(I234),R234&lt;I234),"Data încetării este înaintea angajării. ","")))</f>
        <v/>
      </c>
    </row>
    <row r="235" spans="2:19" x14ac:dyDescent="0.2">
      <c r="B235" s="10"/>
      <c r="C235" s="11"/>
      <c r="D235" s="10"/>
      <c r="E235" s="12"/>
      <c r="F235" s="13"/>
      <c r="G235" s="10"/>
      <c r="H235" s="14"/>
      <c r="I235" s="15"/>
      <c r="J235" s="16"/>
      <c r="K235" s="15"/>
      <c r="L235" s="16"/>
      <c r="M235" s="17"/>
      <c r="N235" s="15"/>
      <c r="O235" s="16"/>
      <c r="P235" s="16"/>
      <c r="Q235" s="12"/>
      <c r="R235" s="15"/>
      <c r="S235" s="18" t="str">
        <f>IF(B235="","",TRIM(IF(COUNTIF($B$5:$B$304,B235)&gt;1,"Marcă dublată. ","")&amp;IF(OR(LEN(D235)&lt;&gt;13,NOT(ISNUMBER(--D235))),"CNP-ul trebuie să aibă 13 cifre. ",IF(MOD(MOD(SUMPRODUCT(--MID(D235,{1,2,3,4,5,6,7,8,9,10,11,12},1),{2,7,9,1,4,6,3,5,8,2,7,9}),11),10)+IF(MOD(SUMPRODUCT(--MID(D235,{1,2,3,4,5,6,7,8,9,10,11,12},1),{2,7,9,1,4,6,3,5,8,2,7,9}),11)=10,1,0)&lt;&gt;--RIGHT(D235,1),"Cifra de control a CNP-ului nu se potrivește. ",""))&amp;IF(OR(LEN(G235&amp;"")&lt;&gt;6,NOT(ISNUMBER(--G235))),"Codul COR are 6 cifre. ","")&amp;IF(NOT(ISNUMBER(I235)),"Lipsește data angajării. ","")&amp;IF(AND(J235="Determinată",NOT(ISNUMBER(K235))),"Contract pe durată determinată fără dată de final. ","")&amp;IF(AND(ISNUMBER(R235),ISNUMBER(I235),R235&lt;I235),"Data încetării este înaintea angajării. ","")))</f>
        <v/>
      </c>
    </row>
    <row r="236" spans="2:19" x14ac:dyDescent="0.2">
      <c r="B236" s="10"/>
      <c r="C236" s="11"/>
      <c r="D236" s="10"/>
      <c r="E236" s="12"/>
      <c r="F236" s="13"/>
      <c r="G236" s="10"/>
      <c r="H236" s="14"/>
      <c r="I236" s="15"/>
      <c r="J236" s="16"/>
      <c r="K236" s="15"/>
      <c r="L236" s="16"/>
      <c r="M236" s="17"/>
      <c r="N236" s="15"/>
      <c r="O236" s="16"/>
      <c r="P236" s="16"/>
      <c r="Q236" s="12"/>
      <c r="R236" s="15"/>
      <c r="S236" s="18" t="str">
        <f>IF(B236="","",TRIM(IF(COUNTIF($B$5:$B$304,B236)&gt;1,"Marcă dublată. ","")&amp;IF(OR(LEN(D236)&lt;&gt;13,NOT(ISNUMBER(--D236))),"CNP-ul trebuie să aibă 13 cifre. ",IF(MOD(MOD(SUMPRODUCT(--MID(D236,{1,2,3,4,5,6,7,8,9,10,11,12},1),{2,7,9,1,4,6,3,5,8,2,7,9}),11),10)+IF(MOD(SUMPRODUCT(--MID(D236,{1,2,3,4,5,6,7,8,9,10,11,12},1),{2,7,9,1,4,6,3,5,8,2,7,9}),11)=10,1,0)&lt;&gt;--RIGHT(D236,1),"Cifra de control a CNP-ului nu se potrivește. ",""))&amp;IF(OR(LEN(G236&amp;"")&lt;&gt;6,NOT(ISNUMBER(--G236))),"Codul COR are 6 cifre. ","")&amp;IF(NOT(ISNUMBER(I236)),"Lipsește data angajării. ","")&amp;IF(AND(J236="Determinată",NOT(ISNUMBER(K236))),"Contract pe durată determinată fără dată de final. ","")&amp;IF(AND(ISNUMBER(R236),ISNUMBER(I236),R236&lt;I236),"Data încetării este înaintea angajării. ","")))</f>
        <v/>
      </c>
    </row>
    <row r="237" spans="2:19" x14ac:dyDescent="0.2">
      <c r="B237" s="10"/>
      <c r="C237" s="11"/>
      <c r="D237" s="10"/>
      <c r="E237" s="12"/>
      <c r="F237" s="13"/>
      <c r="G237" s="10"/>
      <c r="H237" s="14"/>
      <c r="I237" s="15"/>
      <c r="J237" s="16"/>
      <c r="K237" s="15"/>
      <c r="L237" s="16"/>
      <c r="M237" s="17"/>
      <c r="N237" s="15"/>
      <c r="O237" s="16"/>
      <c r="P237" s="16"/>
      <c r="Q237" s="12"/>
      <c r="R237" s="15"/>
      <c r="S237" s="18" t="str">
        <f>IF(B237="","",TRIM(IF(COUNTIF($B$5:$B$304,B237)&gt;1,"Marcă dublată. ","")&amp;IF(OR(LEN(D237)&lt;&gt;13,NOT(ISNUMBER(--D237))),"CNP-ul trebuie să aibă 13 cifre. ",IF(MOD(MOD(SUMPRODUCT(--MID(D237,{1,2,3,4,5,6,7,8,9,10,11,12},1),{2,7,9,1,4,6,3,5,8,2,7,9}),11),10)+IF(MOD(SUMPRODUCT(--MID(D237,{1,2,3,4,5,6,7,8,9,10,11,12},1),{2,7,9,1,4,6,3,5,8,2,7,9}),11)=10,1,0)&lt;&gt;--RIGHT(D237,1),"Cifra de control a CNP-ului nu se potrivește. ",""))&amp;IF(OR(LEN(G237&amp;"")&lt;&gt;6,NOT(ISNUMBER(--G237))),"Codul COR are 6 cifre. ","")&amp;IF(NOT(ISNUMBER(I237)),"Lipsește data angajării. ","")&amp;IF(AND(J237="Determinată",NOT(ISNUMBER(K237))),"Contract pe durată determinată fără dată de final. ","")&amp;IF(AND(ISNUMBER(R237),ISNUMBER(I237),R237&lt;I237),"Data încetării este înaintea angajării. ","")))</f>
        <v/>
      </c>
    </row>
    <row r="238" spans="2:19" x14ac:dyDescent="0.2">
      <c r="B238" s="10"/>
      <c r="C238" s="11"/>
      <c r="D238" s="10"/>
      <c r="E238" s="12"/>
      <c r="F238" s="13"/>
      <c r="G238" s="10"/>
      <c r="H238" s="14"/>
      <c r="I238" s="15"/>
      <c r="J238" s="16"/>
      <c r="K238" s="15"/>
      <c r="L238" s="16"/>
      <c r="M238" s="17"/>
      <c r="N238" s="15"/>
      <c r="O238" s="16"/>
      <c r="P238" s="16"/>
      <c r="Q238" s="12"/>
      <c r="R238" s="15"/>
      <c r="S238" s="18" t="str">
        <f>IF(B238="","",TRIM(IF(COUNTIF($B$5:$B$304,B238)&gt;1,"Marcă dublată. ","")&amp;IF(OR(LEN(D238)&lt;&gt;13,NOT(ISNUMBER(--D238))),"CNP-ul trebuie să aibă 13 cifre. ",IF(MOD(MOD(SUMPRODUCT(--MID(D238,{1,2,3,4,5,6,7,8,9,10,11,12},1),{2,7,9,1,4,6,3,5,8,2,7,9}),11),10)+IF(MOD(SUMPRODUCT(--MID(D238,{1,2,3,4,5,6,7,8,9,10,11,12},1),{2,7,9,1,4,6,3,5,8,2,7,9}),11)=10,1,0)&lt;&gt;--RIGHT(D238,1),"Cifra de control a CNP-ului nu se potrivește. ",""))&amp;IF(OR(LEN(G238&amp;"")&lt;&gt;6,NOT(ISNUMBER(--G238))),"Codul COR are 6 cifre. ","")&amp;IF(NOT(ISNUMBER(I238)),"Lipsește data angajării. ","")&amp;IF(AND(J238="Determinată",NOT(ISNUMBER(K238))),"Contract pe durată determinată fără dată de final. ","")&amp;IF(AND(ISNUMBER(R238),ISNUMBER(I238),R238&lt;I238),"Data încetării este înaintea angajării. ","")))</f>
        <v/>
      </c>
    </row>
    <row r="239" spans="2:19" x14ac:dyDescent="0.2">
      <c r="B239" s="10"/>
      <c r="C239" s="11"/>
      <c r="D239" s="10"/>
      <c r="E239" s="12"/>
      <c r="F239" s="13"/>
      <c r="G239" s="10"/>
      <c r="H239" s="14"/>
      <c r="I239" s="15"/>
      <c r="J239" s="16"/>
      <c r="K239" s="15"/>
      <c r="L239" s="16"/>
      <c r="M239" s="17"/>
      <c r="N239" s="15"/>
      <c r="O239" s="16"/>
      <c r="P239" s="16"/>
      <c r="Q239" s="12"/>
      <c r="R239" s="15"/>
      <c r="S239" s="18" t="str">
        <f>IF(B239="","",TRIM(IF(COUNTIF($B$5:$B$304,B239)&gt;1,"Marcă dublată. ","")&amp;IF(OR(LEN(D239)&lt;&gt;13,NOT(ISNUMBER(--D239))),"CNP-ul trebuie să aibă 13 cifre. ",IF(MOD(MOD(SUMPRODUCT(--MID(D239,{1,2,3,4,5,6,7,8,9,10,11,12},1),{2,7,9,1,4,6,3,5,8,2,7,9}),11),10)+IF(MOD(SUMPRODUCT(--MID(D239,{1,2,3,4,5,6,7,8,9,10,11,12},1),{2,7,9,1,4,6,3,5,8,2,7,9}),11)=10,1,0)&lt;&gt;--RIGHT(D239,1),"Cifra de control a CNP-ului nu se potrivește. ",""))&amp;IF(OR(LEN(G239&amp;"")&lt;&gt;6,NOT(ISNUMBER(--G239))),"Codul COR are 6 cifre. ","")&amp;IF(NOT(ISNUMBER(I239)),"Lipsește data angajării. ","")&amp;IF(AND(J239="Determinată",NOT(ISNUMBER(K239))),"Contract pe durată determinată fără dată de final. ","")&amp;IF(AND(ISNUMBER(R239),ISNUMBER(I239),R239&lt;I239),"Data încetării este înaintea angajării. ","")))</f>
        <v/>
      </c>
    </row>
    <row r="240" spans="2:19" x14ac:dyDescent="0.2">
      <c r="B240" s="10"/>
      <c r="C240" s="11"/>
      <c r="D240" s="10"/>
      <c r="E240" s="12"/>
      <c r="F240" s="13"/>
      <c r="G240" s="10"/>
      <c r="H240" s="14"/>
      <c r="I240" s="15"/>
      <c r="J240" s="16"/>
      <c r="K240" s="15"/>
      <c r="L240" s="16"/>
      <c r="M240" s="17"/>
      <c r="N240" s="15"/>
      <c r="O240" s="16"/>
      <c r="P240" s="16"/>
      <c r="Q240" s="12"/>
      <c r="R240" s="15"/>
      <c r="S240" s="18" t="str">
        <f>IF(B240="","",TRIM(IF(COUNTIF($B$5:$B$304,B240)&gt;1,"Marcă dublată. ","")&amp;IF(OR(LEN(D240)&lt;&gt;13,NOT(ISNUMBER(--D240))),"CNP-ul trebuie să aibă 13 cifre. ",IF(MOD(MOD(SUMPRODUCT(--MID(D240,{1,2,3,4,5,6,7,8,9,10,11,12},1),{2,7,9,1,4,6,3,5,8,2,7,9}),11),10)+IF(MOD(SUMPRODUCT(--MID(D240,{1,2,3,4,5,6,7,8,9,10,11,12},1),{2,7,9,1,4,6,3,5,8,2,7,9}),11)=10,1,0)&lt;&gt;--RIGHT(D240,1),"Cifra de control a CNP-ului nu se potrivește. ",""))&amp;IF(OR(LEN(G240&amp;"")&lt;&gt;6,NOT(ISNUMBER(--G240))),"Codul COR are 6 cifre. ","")&amp;IF(NOT(ISNUMBER(I240)),"Lipsește data angajării. ","")&amp;IF(AND(J240="Determinată",NOT(ISNUMBER(K240))),"Contract pe durată determinată fără dată de final. ","")&amp;IF(AND(ISNUMBER(R240),ISNUMBER(I240),R240&lt;I240),"Data încetării este înaintea angajării. ","")))</f>
        <v/>
      </c>
    </row>
    <row r="241" spans="2:19" x14ac:dyDescent="0.2">
      <c r="B241" s="10"/>
      <c r="C241" s="11"/>
      <c r="D241" s="10"/>
      <c r="E241" s="12"/>
      <c r="F241" s="13"/>
      <c r="G241" s="10"/>
      <c r="H241" s="14"/>
      <c r="I241" s="15"/>
      <c r="J241" s="16"/>
      <c r="K241" s="15"/>
      <c r="L241" s="16"/>
      <c r="M241" s="17"/>
      <c r="N241" s="15"/>
      <c r="O241" s="16"/>
      <c r="P241" s="16"/>
      <c r="Q241" s="12"/>
      <c r="R241" s="15"/>
      <c r="S241" s="18" t="str">
        <f>IF(B241="","",TRIM(IF(COUNTIF($B$5:$B$304,B241)&gt;1,"Marcă dublată. ","")&amp;IF(OR(LEN(D241)&lt;&gt;13,NOT(ISNUMBER(--D241))),"CNP-ul trebuie să aibă 13 cifre. ",IF(MOD(MOD(SUMPRODUCT(--MID(D241,{1,2,3,4,5,6,7,8,9,10,11,12},1),{2,7,9,1,4,6,3,5,8,2,7,9}),11),10)+IF(MOD(SUMPRODUCT(--MID(D241,{1,2,3,4,5,6,7,8,9,10,11,12},1),{2,7,9,1,4,6,3,5,8,2,7,9}),11)=10,1,0)&lt;&gt;--RIGHT(D241,1),"Cifra de control a CNP-ului nu se potrivește. ",""))&amp;IF(OR(LEN(G241&amp;"")&lt;&gt;6,NOT(ISNUMBER(--G241))),"Codul COR are 6 cifre. ","")&amp;IF(NOT(ISNUMBER(I241)),"Lipsește data angajării. ","")&amp;IF(AND(J241="Determinată",NOT(ISNUMBER(K241))),"Contract pe durată determinată fără dată de final. ","")&amp;IF(AND(ISNUMBER(R241),ISNUMBER(I241),R241&lt;I241),"Data încetării este înaintea angajării. ","")))</f>
        <v/>
      </c>
    </row>
    <row r="242" spans="2:19" x14ac:dyDescent="0.2">
      <c r="B242" s="10"/>
      <c r="C242" s="11"/>
      <c r="D242" s="10"/>
      <c r="E242" s="12"/>
      <c r="F242" s="13"/>
      <c r="G242" s="10"/>
      <c r="H242" s="14"/>
      <c r="I242" s="15"/>
      <c r="J242" s="16"/>
      <c r="K242" s="15"/>
      <c r="L242" s="16"/>
      <c r="M242" s="17"/>
      <c r="N242" s="15"/>
      <c r="O242" s="16"/>
      <c r="P242" s="16"/>
      <c r="Q242" s="12"/>
      <c r="R242" s="15"/>
      <c r="S242" s="18" t="str">
        <f>IF(B242="","",TRIM(IF(COUNTIF($B$5:$B$304,B242)&gt;1,"Marcă dublată. ","")&amp;IF(OR(LEN(D242)&lt;&gt;13,NOT(ISNUMBER(--D242))),"CNP-ul trebuie să aibă 13 cifre. ",IF(MOD(MOD(SUMPRODUCT(--MID(D242,{1,2,3,4,5,6,7,8,9,10,11,12},1),{2,7,9,1,4,6,3,5,8,2,7,9}),11),10)+IF(MOD(SUMPRODUCT(--MID(D242,{1,2,3,4,5,6,7,8,9,10,11,12},1),{2,7,9,1,4,6,3,5,8,2,7,9}),11)=10,1,0)&lt;&gt;--RIGHT(D242,1),"Cifra de control a CNP-ului nu se potrivește. ",""))&amp;IF(OR(LEN(G242&amp;"")&lt;&gt;6,NOT(ISNUMBER(--G242))),"Codul COR are 6 cifre. ","")&amp;IF(NOT(ISNUMBER(I242)),"Lipsește data angajării. ","")&amp;IF(AND(J242="Determinată",NOT(ISNUMBER(K242))),"Contract pe durată determinată fără dată de final. ","")&amp;IF(AND(ISNUMBER(R242),ISNUMBER(I242),R242&lt;I242),"Data încetării este înaintea angajării. ","")))</f>
        <v/>
      </c>
    </row>
    <row r="243" spans="2:19" x14ac:dyDescent="0.2">
      <c r="B243" s="10"/>
      <c r="C243" s="11"/>
      <c r="D243" s="10"/>
      <c r="E243" s="12"/>
      <c r="F243" s="13"/>
      <c r="G243" s="10"/>
      <c r="H243" s="14"/>
      <c r="I243" s="15"/>
      <c r="J243" s="16"/>
      <c r="K243" s="15"/>
      <c r="L243" s="16"/>
      <c r="M243" s="17"/>
      <c r="N243" s="15"/>
      <c r="O243" s="16"/>
      <c r="P243" s="16"/>
      <c r="Q243" s="12"/>
      <c r="R243" s="15"/>
      <c r="S243" s="18" t="str">
        <f>IF(B243="","",TRIM(IF(COUNTIF($B$5:$B$304,B243)&gt;1,"Marcă dublată. ","")&amp;IF(OR(LEN(D243)&lt;&gt;13,NOT(ISNUMBER(--D243))),"CNP-ul trebuie să aibă 13 cifre. ",IF(MOD(MOD(SUMPRODUCT(--MID(D243,{1,2,3,4,5,6,7,8,9,10,11,12},1),{2,7,9,1,4,6,3,5,8,2,7,9}),11),10)+IF(MOD(SUMPRODUCT(--MID(D243,{1,2,3,4,5,6,7,8,9,10,11,12},1),{2,7,9,1,4,6,3,5,8,2,7,9}),11)=10,1,0)&lt;&gt;--RIGHT(D243,1),"Cifra de control a CNP-ului nu se potrivește. ",""))&amp;IF(OR(LEN(G243&amp;"")&lt;&gt;6,NOT(ISNUMBER(--G243))),"Codul COR are 6 cifre. ","")&amp;IF(NOT(ISNUMBER(I243)),"Lipsește data angajării. ","")&amp;IF(AND(J243="Determinată",NOT(ISNUMBER(K243))),"Contract pe durată determinată fără dată de final. ","")&amp;IF(AND(ISNUMBER(R243),ISNUMBER(I243),R243&lt;I243),"Data încetării este înaintea angajării. ","")))</f>
        <v/>
      </c>
    </row>
    <row r="244" spans="2:19" x14ac:dyDescent="0.2">
      <c r="B244" s="10"/>
      <c r="C244" s="11"/>
      <c r="D244" s="10"/>
      <c r="E244" s="12"/>
      <c r="F244" s="13"/>
      <c r="G244" s="10"/>
      <c r="H244" s="14"/>
      <c r="I244" s="15"/>
      <c r="J244" s="16"/>
      <c r="K244" s="15"/>
      <c r="L244" s="16"/>
      <c r="M244" s="17"/>
      <c r="N244" s="15"/>
      <c r="O244" s="16"/>
      <c r="P244" s="16"/>
      <c r="Q244" s="12"/>
      <c r="R244" s="15"/>
      <c r="S244" s="18" t="str">
        <f>IF(B244="","",TRIM(IF(COUNTIF($B$5:$B$304,B244)&gt;1,"Marcă dublată. ","")&amp;IF(OR(LEN(D244)&lt;&gt;13,NOT(ISNUMBER(--D244))),"CNP-ul trebuie să aibă 13 cifre. ",IF(MOD(MOD(SUMPRODUCT(--MID(D244,{1,2,3,4,5,6,7,8,9,10,11,12},1),{2,7,9,1,4,6,3,5,8,2,7,9}),11),10)+IF(MOD(SUMPRODUCT(--MID(D244,{1,2,3,4,5,6,7,8,9,10,11,12},1),{2,7,9,1,4,6,3,5,8,2,7,9}),11)=10,1,0)&lt;&gt;--RIGHT(D244,1),"Cifra de control a CNP-ului nu se potrivește. ",""))&amp;IF(OR(LEN(G244&amp;"")&lt;&gt;6,NOT(ISNUMBER(--G244))),"Codul COR are 6 cifre. ","")&amp;IF(NOT(ISNUMBER(I244)),"Lipsește data angajării. ","")&amp;IF(AND(J244="Determinată",NOT(ISNUMBER(K244))),"Contract pe durată determinată fără dată de final. ","")&amp;IF(AND(ISNUMBER(R244),ISNUMBER(I244),R244&lt;I244),"Data încetării este înaintea angajării. ","")))</f>
        <v/>
      </c>
    </row>
    <row r="245" spans="2:19" x14ac:dyDescent="0.2">
      <c r="B245" s="10"/>
      <c r="C245" s="11"/>
      <c r="D245" s="10"/>
      <c r="E245" s="12"/>
      <c r="F245" s="13"/>
      <c r="G245" s="10"/>
      <c r="H245" s="14"/>
      <c r="I245" s="15"/>
      <c r="J245" s="16"/>
      <c r="K245" s="15"/>
      <c r="L245" s="16"/>
      <c r="M245" s="17"/>
      <c r="N245" s="15"/>
      <c r="O245" s="16"/>
      <c r="P245" s="16"/>
      <c r="Q245" s="12"/>
      <c r="R245" s="15"/>
      <c r="S245" s="18" t="str">
        <f>IF(B245="","",TRIM(IF(COUNTIF($B$5:$B$304,B245)&gt;1,"Marcă dublată. ","")&amp;IF(OR(LEN(D245)&lt;&gt;13,NOT(ISNUMBER(--D245))),"CNP-ul trebuie să aibă 13 cifre. ",IF(MOD(MOD(SUMPRODUCT(--MID(D245,{1,2,3,4,5,6,7,8,9,10,11,12},1),{2,7,9,1,4,6,3,5,8,2,7,9}),11),10)+IF(MOD(SUMPRODUCT(--MID(D245,{1,2,3,4,5,6,7,8,9,10,11,12},1),{2,7,9,1,4,6,3,5,8,2,7,9}),11)=10,1,0)&lt;&gt;--RIGHT(D245,1),"Cifra de control a CNP-ului nu se potrivește. ",""))&amp;IF(OR(LEN(G245&amp;"")&lt;&gt;6,NOT(ISNUMBER(--G245))),"Codul COR are 6 cifre. ","")&amp;IF(NOT(ISNUMBER(I245)),"Lipsește data angajării. ","")&amp;IF(AND(J245="Determinată",NOT(ISNUMBER(K245))),"Contract pe durată determinată fără dată de final. ","")&amp;IF(AND(ISNUMBER(R245),ISNUMBER(I245),R245&lt;I245),"Data încetării este înaintea angajării. ","")))</f>
        <v/>
      </c>
    </row>
    <row r="246" spans="2:19" x14ac:dyDescent="0.2">
      <c r="B246" s="10"/>
      <c r="C246" s="11"/>
      <c r="D246" s="10"/>
      <c r="E246" s="12"/>
      <c r="F246" s="13"/>
      <c r="G246" s="10"/>
      <c r="H246" s="14"/>
      <c r="I246" s="15"/>
      <c r="J246" s="16"/>
      <c r="K246" s="15"/>
      <c r="L246" s="16"/>
      <c r="M246" s="17"/>
      <c r="N246" s="15"/>
      <c r="O246" s="16"/>
      <c r="P246" s="16"/>
      <c r="Q246" s="12"/>
      <c r="R246" s="15"/>
      <c r="S246" s="18" t="str">
        <f>IF(B246="","",TRIM(IF(COUNTIF($B$5:$B$304,B246)&gt;1,"Marcă dublată. ","")&amp;IF(OR(LEN(D246)&lt;&gt;13,NOT(ISNUMBER(--D246))),"CNP-ul trebuie să aibă 13 cifre. ",IF(MOD(MOD(SUMPRODUCT(--MID(D246,{1,2,3,4,5,6,7,8,9,10,11,12},1),{2,7,9,1,4,6,3,5,8,2,7,9}),11),10)+IF(MOD(SUMPRODUCT(--MID(D246,{1,2,3,4,5,6,7,8,9,10,11,12},1),{2,7,9,1,4,6,3,5,8,2,7,9}),11)=10,1,0)&lt;&gt;--RIGHT(D246,1),"Cifra de control a CNP-ului nu se potrivește. ",""))&amp;IF(OR(LEN(G246&amp;"")&lt;&gt;6,NOT(ISNUMBER(--G246))),"Codul COR are 6 cifre. ","")&amp;IF(NOT(ISNUMBER(I246)),"Lipsește data angajării. ","")&amp;IF(AND(J246="Determinată",NOT(ISNUMBER(K246))),"Contract pe durată determinată fără dată de final. ","")&amp;IF(AND(ISNUMBER(R246),ISNUMBER(I246),R246&lt;I246),"Data încetării este înaintea angajării. ","")))</f>
        <v/>
      </c>
    </row>
    <row r="247" spans="2:19" x14ac:dyDescent="0.2">
      <c r="B247" s="10"/>
      <c r="C247" s="11"/>
      <c r="D247" s="10"/>
      <c r="E247" s="12"/>
      <c r="F247" s="13"/>
      <c r="G247" s="10"/>
      <c r="H247" s="14"/>
      <c r="I247" s="15"/>
      <c r="J247" s="16"/>
      <c r="K247" s="15"/>
      <c r="L247" s="16"/>
      <c r="M247" s="17"/>
      <c r="N247" s="15"/>
      <c r="O247" s="16"/>
      <c r="P247" s="16"/>
      <c r="Q247" s="12"/>
      <c r="R247" s="15"/>
      <c r="S247" s="18" t="str">
        <f>IF(B247="","",TRIM(IF(COUNTIF($B$5:$B$304,B247)&gt;1,"Marcă dublată. ","")&amp;IF(OR(LEN(D247)&lt;&gt;13,NOT(ISNUMBER(--D247))),"CNP-ul trebuie să aibă 13 cifre. ",IF(MOD(MOD(SUMPRODUCT(--MID(D247,{1,2,3,4,5,6,7,8,9,10,11,12},1),{2,7,9,1,4,6,3,5,8,2,7,9}),11),10)+IF(MOD(SUMPRODUCT(--MID(D247,{1,2,3,4,5,6,7,8,9,10,11,12},1),{2,7,9,1,4,6,3,5,8,2,7,9}),11)=10,1,0)&lt;&gt;--RIGHT(D247,1),"Cifra de control a CNP-ului nu se potrivește. ",""))&amp;IF(OR(LEN(G247&amp;"")&lt;&gt;6,NOT(ISNUMBER(--G247))),"Codul COR are 6 cifre. ","")&amp;IF(NOT(ISNUMBER(I247)),"Lipsește data angajării. ","")&amp;IF(AND(J247="Determinată",NOT(ISNUMBER(K247))),"Contract pe durată determinată fără dată de final. ","")&amp;IF(AND(ISNUMBER(R247),ISNUMBER(I247),R247&lt;I247),"Data încetării este înaintea angajării. ","")))</f>
        <v/>
      </c>
    </row>
    <row r="248" spans="2:19" x14ac:dyDescent="0.2">
      <c r="B248" s="10"/>
      <c r="C248" s="11"/>
      <c r="D248" s="10"/>
      <c r="E248" s="12"/>
      <c r="F248" s="13"/>
      <c r="G248" s="10"/>
      <c r="H248" s="14"/>
      <c r="I248" s="15"/>
      <c r="J248" s="16"/>
      <c r="K248" s="15"/>
      <c r="L248" s="16"/>
      <c r="M248" s="17"/>
      <c r="N248" s="15"/>
      <c r="O248" s="16"/>
      <c r="P248" s="16"/>
      <c r="Q248" s="12"/>
      <c r="R248" s="15"/>
      <c r="S248" s="18" t="str">
        <f>IF(B248="","",TRIM(IF(COUNTIF($B$5:$B$304,B248)&gt;1,"Marcă dublată. ","")&amp;IF(OR(LEN(D248)&lt;&gt;13,NOT(ISNUMBER(--D248))),"CNP-ul trebuie să aibă 13 cifre. ",IF(MOD(MOD(SUMPRODUCT(--MID(D248,{1,2,3,4,5,6,7,8,9,10,11,12},1),{2,7,9,1,4,6,3,5,8,2,7,9}),11),10)+IF(MOD(SUMPRODUCT(--MID(D248,{1,2,3,4,5,6,7,8,9,10,11,12},1),{2,7,9,1,4,6,3,5,8,2,7,9}),11)=10,1,0)&lt;&gt;--RIGHT(D248,1),"Cifra de control a CNP-ului nu se potrivește. ",""))&amp;IF(OR(LEN(G248&amp;"")&lt;&gt;6,NOT(ISNUMBER(--G248))),"Codul COR are 6 cifre. ","")&amp;IF(NOT(ISNUMBER(I248)),"Lipsește data angajării. ","")&amp;IF(AND(J248="Determinată",NOT(ISNUMBER(K248))),"Contract pe durată determinată fără dată de final. ","")&amp;IF(AND(ISNUMBER(R248),ISNUMBER(I248),R248&lt;I248),"Data încetării este înaintea angajării. ","")))</f>
        <v/>
      </c>
    </row>
    <row r="249" spans="2:19" x14ac:dyDescent="0.2">
      <c r="B249" s="10"/>
      <c r="C249" s="11"/>
      <c r="D249" s="10"/>
      <c r="E249" s="12"/>
      <c r="F249" s="13"/>
      <c r="G249" s="10"/>
      <c r="H249" s="14"/>
      <c r="I249" s="15"/>
      <c r="J249" s="16"/>
      <c r="K249" s="15"/>
      <c r="L249" s="16"/>
      <c r="M249" s="17"/>
      <c r="N249" s="15"/>
      <c r="O249" s="16"/>
      <c r="P249" s="16"/>
      <c r="Q249" s="12"/>
      <c r="R249" s="15"/>
      <c r="S249" s="18" t="str">
        <f>IF(B249="","",TRIM(IF(COUNTIF($B$5:$B$304,B249)&gt;1,"Marcă dublată. ","")&amp;IF(OR(LEN(D249)&lt;&gt;13,NOT(ISNUMBER(--D249))),"CNP-ul trebuie să aibă 13 cifre. ",IF(MOD(MOD(SUMPRODUCT(--MID(D249,{1,2,3,4,5,6,7,8,9,10,11,12},1),{2,7,9,1,4,6,3,5,8,2,7,9}),11),10)+IF(MOD(SUMPRODUCT(--MID(D249,{1,2,3,4,5,6,7,8,9,10,11,12},1),{2,7,9,1,4,6,3,5,8,2,7,9}),11)=10,1,0)&lt;&gt;--RIGHT(D249,1),"Cifra de control a CNP-ului nu se potrivește. ",""))&amp;IF(OR(LEN(G249&amp;"")&lt;&gt;6,NOT(ISNUMBER(--G249))),"Codul COR are 6 cifre. ","")&amp;IF(NOT(ISNUMBER(I249)),"Lipsește data angajării. ","")&amp;IF(AND(J249="Determinată",NOT(ISNUMBER(K249))),"Contract pe durată determinată fără dată de final. ","")&amp;IF(AND(ISNUMBER(R249),ISNUMBER(I249),R249&lt;I249),"Data încetării este înaintea angajării. ","")))</f>
        <v/>
      </c>
    </row>
    <row r="250" spans="2:19" x14ac:dyDescent="0.2">
      <c r="B250" s="10"/>
      <c r="C250" s="11"/>
      <c r="D250" s="10"/>
      <c r="E250" s="12"/>
      <c r="F250" s="13"/>
      <c r="G250" s="10"/>
      <c r="H250" s="14"/>
      <c r="I250" s="15"/>
      <c r="J250" s="16"/>
      <c r="K250" s="15"/>
      <c r="L250" s="16"/>
      <c r="M250" s="17"/>
      <c r="N250" s="15"/>
      <c r="O250" s="16"/>
      <c r="P250" s="16"/>
      <c r="Q250" s="12"/>
      <c r="R250" s="15"/>
      <c r="S250" s="18" t="str">
        <f>IF(B250="","",TRIM(IF(COUNTIF($B$5:$B$304,B250)&gt;1,"Marcă dublată. ","")&amp;IF(OR(LEN(D250)&lt;&gt;13,NOT(ISNUMBER(--D250))),"CNP-ul trebuie să aibă 13 cifre. ",IF(MOD(MOD(SUMPRODUCT(--MID(D250,{1,2,3,4,5,6,7,8,9,10,11,12},1),{2,7,9,1,4,6,3,5,8,2,7,9}),11),10)+IF(MOD(SUMPRODUCT(--MID(D250,{1,2,3,4,5,6,7,8,9,10,11,12},1),{2,7,9,1,4,6,3,5,8,2,7,9}),11)=10,1,0)&lt;&gt;--RIGHT(D250,1),"Cifra de control a CNP-ului nu se potrivește. ",""))&amp;IF(OR(LEN(G250&amp;"")&lt;&gt;6,NOT(ISNUMBER(--G250))),"Codul COR are 6 cifre. ","")&amp;IF(NOT(ISNUMBER(I250)),"Lipsește data angajării. ","")&amp;IF(AND(J250="Determinată",NOT(ISNUMBER(K250))),"Contract pe durată determinată fără dată de final. ","")&amp;IF(AND(ISNUMBER(R250),ISNUMBER(I250),R250&lt;I250),"Data încetării este înaintea angajării. ","")))</f>
        <v/>
      </c>
    </row>
    <row r="251" spans="2:19" x14ac:dyDescent="0.2">
      <c r="B251" s="10"/>
      <c r="C251" s="11"/>
      <c r="D251" s="10"/>
      <c r="E251" s="12"/>
      <c r="F251" s="13"/>
      <c r="G251" s="10"/>
      <c r="H251" s="14"/>
      <c r="I251" s="15"/>
      <c r="J251" s="16"/>
      <c r="K251" s="15"/>
      <c r="L251" s="16"/>
      <c r="M251" s="17"/>
      <c r="N251" s="15"/>
      <c r="O251" s="16"/>
      <c r="P251" s="16"/>
      <c r="Q251" s="12"/>
      <c r="R251" s="15"/>
      <c r="S251" s="18" t="str">
        <f>IF(B251="","",TRIM(IF(COUNTIF($B$5:$B$304,B251)&gt;1,"Marcă dublată. ","")&amp;IF(OR(LEN(D251)&lt;&gt;13,NOT(ISNUMBER(--D251))),"CNP-ul trebuie să aibă 13 cifre. ",IF(MOD(MOD(SUMPRODUCT(--MID(D251,{1,2,3,4,5,6,7,8,9,10,11,12},1),{2,7,9,1,4,6,3,5,8,2,7,9}),11),10)+IF(MOD(SUMPRODUCT(--MID(D251,{1,2,3,4,5,6,7,8,9,10,11,12},1),{2,7,9,1,4,6,3,5,8,2,7,9}),11)=10,1,0)&lt;&gt;--RIGHT(D251,1),"Cifra de control a CNP-ului nu se potrivește. ",""))&amp;IF(OR(LEN(G251&amp;"")&lt;&gt;6,NOT(ISNUMBER(--G251))),"Codul COR are 6 cifre. ","")&amp;IF(NOT(ISNUMBER(I251)),"Lipsește data angajării. ","")&amp;IF(AND(J251="Determinată",NOT(ISNUMBER(K251))),"Contract pe durată determinată fără dată de final. ","")&amp;IF(AND(ISNUMBER(R251),ISNUMBER(I251),R251&lt;I251),"Data încetării este înaintea angajării. ","")))</f>
        <v/>
      </c>
    </row>
    <row r="252" spans="2:19" x14ac:dyDescent="0.2">
      <c r="B252" s="10"/>
      <c r="C252" s="11"/>
      <c r="D252" s="10"/>
      <c r="E252" s="12"/>
      <c r="F252" s="13"/>
      <c r="G252" s="10"/>
      <c r="H252" s="14"/>
      <c r="I252" s="15"/>
      <c r="J252" s="16"/>
      <c r="K252" s="15"/>
      <c r="L252" s="16"/>
      <c r="M252" s="17"/>
      <c r="N252" s="15"/>
      <c r="O252" s="16"/>
      <c r="P252" s="16"/>
      <c r="Q252" s="12"/>
      <c r="R252" s="15"/>
      <c r="S252" s="18" t="str">
        <f>IF(B252="","",TRIM(IF(COUNTIF($B$5:$B$304,B252)&gt;1,"Marcă dublată. ","")&amp;IF(OR(LEN(D252)&lt;&gt;13,NOT(ISNUMBER(--D252))),"CNP-ul trebuie să aibă 13 cifre. ",IF(MOD(MOD(SUMPRODUCT(--MID(D252,{1,2,3,4,5,6,7,8,9,10,11,12},1),{2,7,9,1,4,6,3,5,8,2,7,9}),11),10)+IF(MOD(SUMPRODUCT(--MID(D252,{1,2,3,4,5,6,7,8,9,10,11,12},1),{2,7,9,1,4,6,3,5,8,2,7,9}),11)=10,1,0)&lt;&gt;--RIGHT(D252,1),"Cifra de control a CNP-ului nu se potrivește. ",""))&amp;IF(OR(LEN(G252&amp;"")&lt;&gt;6,NOT(ISNUMBER(--G252))),"Codul COR are 6 cifre. ","")&amp;IF(NOT(ISNUMBER(I252)),"Lipsește data angajării. ","")&amp;IF(AND(J252="Determinată",NOT(ISNUMBER(K252))),"Contract pe durată determinată fără dată de final. ","")&amp;IF(AND(ISNUMBER(R252),ISNUMBER(I252),R252&lt;I252),"Data încetării este înaintea angajării. ","")))</f>
        <v/>
      </c>
    </row>
    <row r="253" spans="2:19" x14ac:dyDescent="0.2">
      <c r="B253" s="10"/>
      <c r="C253" s="11"/>
      <c r="D253" s="10"/>
      <c r="E253" s="12"/>
      <c r="F253" s="13"/>
      <c r="G253" s="10"/>
      <c r="H253" s="14"/>
      <c r="I253" s="15"/>
      <c r="J253" s="16"/>
      <c r="K253" s="15"/>
      <c r="L253" s="16"/>
      <c r="M253" s="17"/>
      <c r="N253" s="15"/>
      <c r="O253" s="16"/>
      <c r="P253" s="16"/>
      <c r="Q253" s="12"/>
      <c r="R253" s="15"/>
      <c r="S253" s="18" t="str">
        <f>IF(B253="","",TRIM(IF(COUNTIF($B$5:$B$304,B253)&gt;1,"Marcă dublată. ","")&amp;IF(OR(LEN(D253)&lt;&gt;13,NOT(ISNUMBER(--D253))),"CNP-ul trebuie să aibă 13 cifre. ",IF(MOD(MOD(SUMPRODUCT(--MID(D253,{1,2,3,4,5,6,7,8,9,10,11,12},1),{2,7,9,1,4,6,3,5,8,2,7,9}),11),10)+IF(MOD(SUMPRODUCT(--MID(D253,{1,2,3,4,5,6,7,8,9,10,11,12},1),{2,7,9,1,4,6,3,5,8,2,7,9}),11)=10,1,0)&lt;&gt;--RIGHT(D253,1),"Cifra de control a CNP-ului nu se potrivește. ",""))&amp;IF(OR(LEN(G253&amp;"")&lt;&gt;6,NOT(ISNUMBER(--G253))),"Codul COR are 6 cifre. ","")&amp;IF(NOT(ISNUMBER(I253)),"Lipsește data angajării. ","")&amp;IF(AND(J253="Determinată",NOT(ISNUMBER(K253))),"Contract pe durată determinată fără dată de final. ","")&amp;IF(AND(ISNUMBER(R253),ISNUMBER(I253),R253&lt;I253),"Data încetării este înaintea angajării. ","")))</f>
        <v/>
      </c>
    </row>
    <row r="254" spans="2:19" x14ac:dyDescent="0.2">
      <c r="B254" s="10"/>
      <c r="C254" s="11"/>
      <c r="D254" s="10"/>
      <c r="E254" s="12"/>
      <c r="F254" s="13"/>
      <c r="G254" s="10"/>
      <c r="H254" s="14"/>
      <c r="I254" s="15"/>
      <c r="J254" s="16"/>
      <c r="K254" s="15"/>
      <c r="L254" s="16"/>
      <c r="M254" s="17"/>
      <c r="N254" s="15"/>
      <c r="O254" s="16"/>
      <c r="P254" s="16"/>
      <c r="Q254" s="12"/>
      <c r="R254" s="15"/>
      <c r="S254" s="18" t="str">
        <f>IF(B254="","",TRIM(IF(COUNTIF($B$5:$B$304,B254)&gt;1,"Marcă dublată. ","")&amp;IF(OR(LEN(D254)&lt;&gt;13,NOT(ISNUMBER(--D254))),"CNP-ul trebuie să aibă 13 cifre. ",IF(MOD(MOD(SUMPRODUCT(--MID(D254,{1,2,3,4,5,6,7,8,9,10,11,12},1),{2,7,9,1,4,6,3,5,8,2,7,9}),11),10)+IF(MOD(SUMPRODUCT(--MID(D254,{1,2,3,4,5,6,7,8,9,10,11,12},1),{2,7,9,1,4,6,3,5,8,2,7,9}),11)=10,1,0)&lt;&gt;--RIGHT(D254,1),"Cifra de control a CNP-ului nu se potrivește. ",""))&amp;IF(OR(LEN(G254&amp;"")&lt;&gt;6,NOT(ISNUMBER(--G254))),"Codul COR are 6 cifre. ","")&amp;IF(NOT(ISNUMBER(I254)),"Lipsește data angajării. ","")&amp;IF(AND(J254="Determinată",NOT(ISNUMBER(K254))),"Contract pe durată determinată fără dată de final. ","")&amp;IF(AND(ISNUMBER(R254),ISNUMBER(I254),R254&lt;I254),"Data încetării este înaintea angajării. ","")))</f>
        <v/>
      </c>
    </row>
    <row r="255" spans="2:19" x14ac:dyDescent="0.2">
      <c r="B255" s="10"/>
      <c r="C255" s="11"/>
      <c r="D255" s="10"/>
      <c r="E255" s="12"/>
      <c r="F255" s="13"/>
      <c r="G255" s="10"/>
      <c r="H255" s="14"/>
      <c r="I255" s="15"/>
      <c r="J255" s="16"/>
      <c r="K255" s="15"/>
      <c r="L255" s="16"/>
      <c r="M255" s="17"/>
      <c r="N255" s="15"/>
      <c r="O255" s="16"/>
      <c r="P255" s="16"/>
      <c r="Q255" s="12"/>
      <c r="R255" s="15"/>
      <c r="S255" s="18" t="str">
        <f>IF(B255="","",TRIM(IF(COUNTIF($B$5:$B$304,B255)&gt;1,"Marcă dublată. ","")&amp;IF(OR(LEN(D255)&lt;&gt;13,NOT(ISNUMBER(--D255))),"CNP-ul trebuie să aibă 13 cifre. ",IF(MOD(MOD(SUMPRODUCT(--MID(D255,{1,2,3,4,5,6,7,8,9,10,11,12},1),{2,7,9,1,4,6,3,5,8,2,7,9}),11),10)+IF(MOD(SUMPRODUCT(--MID(D255,{1,2,3,4,5,6,7,8,9,10,11,12},1),{2,7,9,1,4,6,3,5,8,2,7,9}),11)=10,1,0)&lt;&gt;--RIGHT(D255,1),"Cifra de control a CNP-ului nu se potrivește. ",""))&amp;IF(OR(LEN(G255&amp;"")&lt;&gt;6,NOT(ISNUMBER(--G255))),"Codul COR are 6 cifre. ","")&amp;IF(NOT(ISNUMBER(I255)),"Lipsește data angajării. ","")&amp;IF(AND(J255="Determinată",NOT(ISNUMBER(K255))),"Contract pe durată determinată fără dată de final. ","")&amp;IF(AND(ISNUMBER(R255),ISNUMBER(I255),R255&lt;I255),"Data încetării este înaintea angajării. ","")))</f>
        <v/>
      </c>
    </row>
    <row r="256" spans="2:19" x14ac:dyDescent="0.2">
      <c r="B256" s="10"/>
      <c r="C256" s="11"/>
      <c r="D256" s="10"/>
      <c r="E256" s="12"/>
      <c r="F256" s="13"/>
      <c r="G256" s="10"/>
      <c r="H256" s="14"/>
      <c r="I256" s="15"/>
      <c r="J256" s="16"/>
      <c r="K256" s="15"/>
      <c r="L256" s="16"/>
      <c r="M256" s="17"/>
      <c r="N256" s="15"/>
      <c r="O256" s="16"/>
      <c r="P256" s="16"/>
      <c r="Q256" s="12"/>
      <c r="R256" s="15"/>
      <c r="S256" s="18" t="str">
        <f>IF(B256="","",TRIM(IF(COUNTIF($B$5:$B$304,B256)&gt;1,"Marcă dublată. ","")&amp;IF(OR(LEN(D256)&lt;&gt;13,NOT(ISNUMBER(--D256))),"CNP-ul trebuie să aibă 13 cifre. ",IF(MOD(MOD(SUMPRODUCT(--MID(D256,{1,2,3,4,5,6,7,8,9,10,11,12},1),{2,7,9,1,4,6,3,5,8,2,7,9}),11),10)+IF(MOD(SUMPRODUCT(--MID(D256,{1,2,3,4,5,6,7,8,9,10,11,12},1),{2,7,9,1,4,6,3,5,8,2,7,9}),11)=10,1,0)&lt;&gt;--RIGHT(D256,1),"Cifra de control a CNP-ului nu se potrivește. ",""))&amp;IF(OR(LEN(G256&amp;"")&lt;&gt;6,NOT(ISNUMBER(--G256))),"Codul COR are 6 cifre. ","")&amp;IF(NOT(ISNUMBER(I256)),"Lipsește data angajării. ","")&amp;IF(AND(J256="Determinată",NOT(ISNUMBER(K256))),"Contract pe durată determinată fără dată de final. ","")&amp;IF(AND(ISNUMBER(R256),ISNUMBER(I256),R256&lt;I256),"Data încetării este înaintea angajării. ","")))</f>
        <v/>
      </c>
    </row>
    <row r="257" spans="2:19" x14ac:dyDescent="0.2">
      <c r="B257" s="10"/>
      <c r="C257" s="11"/>
      <c r="D257" s="10"/>
      <c r="E257" s="12"/>
      <c r="F257" s="13"/>
      <c r="G257" s="10"/>
      <c r="H257" s="14"/>
      <c r="I257" s="15"/>
      <c r="J257" s="16"/>
      <c r="K257" s="15"/>
      <c r="L257" s="16"/>
      <c r="M257" s="17"/>
      <c r="N257" s="15"/>
      <c r="O257" s="16"/>
      <c r="P257" s="16"/>
      <c r="Q257" s="12"/>
      <c r="R257" s="15"/>
      <c r="S257" s="18" t="str">
        <f>IF(B257="","",TRIM(IF(COUNTIF($B$5:$B$304,B257)&gt;1,"Marcă dublată. ","")&amp;IF(OR(LEN(D257)&lt;&gt;13,NOT(ISNUMBER(--D257))),"CNP-ul trebuie să aibă 13 cifre. ",IF(MOD(MOD(SUMPRODUCT(--MID(D257,{1,2,3,4,5,6,7,8,9,10,11,12},1),{2,7,9,1,4,6,3,5,8,2,7,9}),11),10)+IF(MOD(SUMPRODUCT(--MID(D257,{1,2,3,4,5,6,7,8,9,10,11,12},1),{2,7,9,1,4,6,3,5,8,2,7,9}),11)=10,1,0)&lt;&gt;--RIGHT(D257,1),"Cifra de control a CNP-ului nu se potrivește. ",""))&amp;IF(OR(LEN(G257&amp;"")&lt;&gt;6,NOT(ISNUMBER(--G257))),"Codul COR are 6 cifre. ","")&amp;IF(NOT(ISNUMBER(I257)),"Lipsește data angajării. ","")&amp;IF(AND(J257="Determinată",NOT(ISNUMBER(K257))),"Contract pe durată determinată fără dată de final. ","")&amp;IF(AND(ISNUMBER(R257),ISNUMBER(I257),R257&lt;I257),"Data încetării este înaintea angajării. ","")))</f>
        <v/>
      </c>
    </row>
    <row r="258" spans="2:19" x14ac:dyDescent="0.2">
      <c r="B258" s="10"/>
      <c r="C258" s="11"/>
      <c r="D258" s="10"/>
      <c r="E258" s="12"/>
      <c r="F258" s="13"/>
      <c r="G258" s="10"/>
      <c r="H258" s="14"/>
      <c r="I258" s="15"/>
      <c r="J258" s="16"/>
      <c r="K258" s="15"/>
      <c r="L258" s="16"/>
      <c r="M258" s="17"/>
      <c r="N258" s="15"/>
      <c r="O258" s="16"/>
      <c r="P258" s="16"/>
      <c r="Q258" s="12"/>
      <c r="R258" s="15"/>
      <c r="S258" s="18" t="str">
        <f>IF(B258="","",TRIM(IF(COUNTIF($B$5:$B$304,B258)&gt;1,"Marcă dublată. ","")&amp;IF(OR(LEN(D258)&lt;&gt;13,NOT(ISNUMBER(--D258))),"CNP-ul trebuie să aibă 13 cifre. ",IF(MOD(MOD(SUMPRODUCT(--MID(D258,{1,2,3,4,5,6,7,8,9,10,11,12},1),{2,7,9,1,4,6,3,5,8,2,7,9}),11),10)+IF(MOD(SUMPRODUCT(--MID(D258,{1,2,3,4,5,6,7,8,9,10,11,12},1),{2,7,9,1,4,6,3,5,8,2,7,9}),11)=10,1,0)&lt;&gt;--RIGHT(D258,1),"Cifra de control a CNP-ului nu se potrivește. ",""))&amp;IF(OR(LEN(G258&amp;"")&lt;&gt;6,NOT(ISNUMBER(--G258))),"Codul COR are 6 cifre. ","")&amp;IF(NOT(ISNUMBER(I258)),"Lipsește data angajării. ","")&amp;IF(AND(J258="Determinată",NOT(ISNUMBER(K258))),"Contract pe durată determinată fără dată de final. ","")&amp;IF(AND(ISNUMBER(R258),ISNUMBER(I258),R258&lt;I258),"Data încetării este înaintea angajării. ","")))</f>
        <v/>
      </c>
    </row>
    <row r="259" spans="2:19" x14ac:dyDescent="0.2">
      <c r="B259" s="10"/>
      <c r="C259" s="11"/>
      <c r="D259" s="10"/>
      <c r="E259" s="12"/>
      <c r="F259" s="13"/>
      <c r="G259" s="10"/>
      <c r="H259" s="14"/>
      <c r="I259" s="15"/>
      <c r="J259" s="16"/>
      <c r="K259" s="15"/>
      <c r="L259" s="16"/>
      <c r="M259" s="17"/>
      <c r="N259" s="15"/>
      <c r="O259" s="16"/>
      <c r="P259" s="16"/>
      <c r="Q259" s="12"/>
      <c r="R259" s="15"/>
      <c r="S259" s="18" t="str">
        <f>IF(B259="","",TRIM(IF(COUNTIF($B$5:$B$304,B259)&gt;1,"Marcă dublată. ","")&amp;IF(OR(LEN(D259)&lt;&gt;13,NOT(ISNUMBER(--D259))),"CNP-ul trebuie să aibă 13 cifre. ",IF(MOD(MOD(SUMPRODUCT(--MID(D259,{1,2,3,4,5,6,7,8,9,10,11,12},1),{2,7,9,1,4,6,3,5,8,2,7,9}),11),10)+IF(MOD(SUMPRODUCT(--MID(D259,{1,2,3,4,5,6,7,8,9,10,11,12},1),{2,7,9,1,4,6,3,5,8,2,7,9}),11)=10,1,0)&lt;&gt;--RIGHT(D259,1),"Cifra de control a CNP-ului nu se potrivește. ",""))&amp;IF(OR(LEN(G259&amp;"")&lt;&gt;6,NOT(ISNUMBER(--G259))),"Codul COR are 6 cifre. ","")&amp;IF(NOT(ISNUMBER(I259)),"Lipsește data angajării. ","")&amp;IF(AND(J259="Determinată",NOT(ISNUMBER(K259))),"Contract pe durată determinată fără dată de final. ","")&amp;IF(AND(ISNUMBER(R259),ISNUMBER(I259),R259&lt;I259),"Data încetării este înaintea angajării. ","")))</f>
        <v/>
      </c>
    </row>
    <row r="260" spans="2:19" x14ac:dyDescent="0.2">
      <c r="B260" s="10"/>
      <c r="C260" s="11"/>
      <c r="D260" s="10"/>
      <c r="E260" s="12"/>
      <c r="F260" s="13"/>
      <c r="G260" s="10"/>
      <c r="H260" s="14"/>
      <c r="I260" s="15"/>
      <c r="J260" s="16"/>
      <c r="K260" s="15"/>
      <c r="L260" s="16"/>
      <c r="M260" s="17"/>
      <c r="N260" s="15"/>
      <c r="O260" s="16"/>
      <c r="P260" s="16"/>
      <c r="Q260" s="12"/>
      <c r="R260" s="15"/>
      <c r="S260" s="18" t="str">
        <f>IF(B260="","",TRIM(IF(COUNTIF($B$5:$B$304,B260)&gt;1,"Marcă dublată. ","")&amp;IF(OR(LEN(D260)&lt;&gt;13,NOT(ISNUMBER(--D260))),"CNP-ul trebuie să aibă 13 cifre. ",IF(MOD(MOD(SUMPRODUCT(--MID(D260,{1,2,3,4,5,6,7,8,9,10,11,12},1),{2,7,9,1,4,6,3,5,8,2,7,9}),11),10)+IF(MOD(SUMPRODUCT(--MID(D260,{1,2,3,4,5,6,7,8,9,10,11,12},1),{2,7,9,1,4,6,3,5,8,2,7,9}),11)=10,1,0)&lt;&gt;--RIGHT(D260,1),"Cifra de control a CNP-ului nu se potrivește. ",""))&amp;IF(OR(LEN(G260&amp;"")&lt;&gt;6,NOT(ISNUMBER(--G260))),"Codul COR are 6 cifre. ","")&amp;IF(NOT(ISNUMBER(I260)),"Lipsește data angajării. ","")&amp;IF(AND(J260="Determinată",NOT(ISNUMBER(K260))),"Contract pe durată determinată fără dată de final. ","")&amp;IF(AND(ISNUMBER(R260),ISNUMBER(I260),R260&lt;I260),"Data încetării este înaintea angajării. ","")))</f>
        <v/>
      </c>
    </row>
    <row r="261" spans="2:19" x14ac:dyDescent="0.2">
      <c r="B261" s="10"/>
      <c r="C261" s="11"/>
      <c r="D261" s="10"/>
      <c r="E261" s="12"/>
      <c r="F261" s="13"/>
      <c r="G261" s="10"/>
      <c r="H261" s="14"/>
      <c r="I261" s="15"/>
      <c r="J261" s="16"/>
      <c r="K261" s="15"/>
      <c r="L261" s="16"/>
      <c r="M261" s="17"/>
      <c r="N261" s="15"/>
      <c r="O261" s="16"/>
      <c r="P261" s="16"/>
      <c r="Q261" s="12"/>
      <c r="R261" s="15"/>
      <c r="S261" s="18" t="str">
        <f>IF(B261="","",TRIM(IF(COUNTIF($B$5:$B$304,B261)&gt;1,"Marcă dublată. ","")&amp;IF(OR(LEN(D261)&lt;&gt;13,NOT(ISNUMBER(--D261))),"CNP-ul trebuie să aibă 13 cifre. ",IF(MOD(MOD(SUMPRODUCT(--MID(D261,{1,2,3,4,5,6,7,8,9,10,11,12},1),{2,7,9,1,4,6,3,5,8,2,7,9}),11),10)+IF(MOD(SUMPRODUCT(--MID(D261,{1,2,3,4,5,6,7,8,9,10,11,12},1),{2,7,9,1,4,6,3,5,8,2,7,9}),11)=10,1,0)&lt;&gt;--RIGHT(D261,1),"Cifra de control a CNP-ului nu se potrivește. ",""))&amp;IF(OR(LEN(G261&amp;"")&lt;&gt;6,NOT(ISNUMBER(--G261))),"Codul COR are 6 cifre. ","")&amp;IF(NOT(ISNUMBER(I261)),"Lipsește data angajării. ","")&amp;IF(AND(J261="Determinată",NOT(ISNUMBER(K261))),"Contract pe durată determinată fără dată de final. ","")&amp;IF(AND(ISNUMBER(R261),ISNUMBER(I261),R261&lt;I261),"Data încetării este înaintea angajării. ","")))</f>
        <v/>
      </c>
    </row>
    <row r="262" spans="2:19" x14ac:dyDescent="0.2">
      <c r="B262" s="10"/>
      <c r="C262" s="11"/>
      <c r="D262" s="10"/>
      <c r="E262" s="12"/>
      <c r="F262" s="13"/>
      <c r="G262" s="10"/>
      <c r="H262" s="14"/>
      <c r="I262" s="15"/>
      <c r="J262" s="16"/>
      <c r="K262" s="15"/>
      <c r="L262" s="16"/>
      <c r="M262" s="17"/>
      <c r="N262" s="15"/>
      <c r="O262" s="16"/>
      <c r="P262" s="16"/>
      <c r="Q262" s="12"/>
      <c r="R262" s="15"/>
      <c r="S262" s="18" t="str">
        <f>IF(B262="","",TRIM(IF(COUNTIF($B$5:$B$304,B262)&gt;1,"Marcă dublată. ","")&amp;IF(OR(LEN(D262)&lt;&gt;13,NOT(ISNUMBER(--D262))),"CNP-ul trebuie să aibă 13 cifre. ",IF(MOD(MOD(SUMPRODUCT(--MID(D262,{1,2,3,4,5,6,7,8,9,10,11,12},1),{2,7,9,1,4,6,3,5,8,2,7,9}),11),10)+IF(MOD(SUMPRODUCT(--MID(D262,{1,2,3,4,5,6,7,8,9,10,11,12},1),{2,7,9,1,4,6,3,5,8,2,7,9}),11)=10,1,0)&lt;&gt;--RIGHT(D262,1),"Cifra de control a CNP-ului nu se potrivește. ",""))&amp;IF(OR(LEN(G262&amp;"")&lt;&gt;6,NOT(ISNUMBER(--G262))),"Codul COR are 6 cifre. ","")&amp;IF(NOT(ISNUMBER(I262)),"Lipsește data angajării. ","")&amp;IF(AND(J262="Determinată",NOT(ISNUMBER(K262))),"Contract pe durată determinată fără dată de final. ","")&amp;IF(AND(ISNUMBER(R262),ISNUMBER(I262),R262&lt;I262),"Data încetării este înaintea angajării. ","")))</f>
        <v/>
      </c>
    </row>
    <row r="263" spans="2:19" x14ac:dyDescent="0.2">
      <c r="B263" s="10"/>
      <c r="C263" s="11"/>
      <c r="D263" s="10"/>
      <c r="E263" s="12"/>
      <c r="F263" s="13"/>
      <c r="G263" s="10"/>
      <c r="H263" s="14"/>
      <c r="I263" s="15"/>
      <c r="J263" s="16"/>
      <c r="K263" s="15"/>
      <c r="L263" s="16"/>
      <c r="M263" s="17"/>
      <c r="N263" s="15"/>
      <c r="O263" s="16"/>
      <c r="P263" s="16"/>
      <c r="Q263" s="12"/>
      <c r="R263" s="15"/>
      <c r="S263" s="18" t="str">
        <f>IF(B263="","",TRIM(IF(COUNTIF($B$5:$B$304,B263)&gt;1,"Marcă dublată. ","")&amp;IF(OR(LEN(D263)&lt;&gt;13,NOT(ISNUMBER(--D263))),"CNP-ul trebuie să aibă 13 cifre. ",IF(MOD(MOD(SUMPRODUCT(--MID(D263,{1,2,3,4,5,6,7,8,9,10,11,12},1),{2,7,9,1,4,6,3,5,8,2,7,9}),11),10)+IF(MOD(SUMPRODUCT(--MID(D263,{1,2,3,4,5,6,7,8,9,10,11,12},1),{2,7,9,1,4,6,3,5,8,2,7,9}),11)=10,1,0)&lt;&gt;--RIGHT(D263,1),"Cifra de control a CNP-ului nu se potrivește. ",""))&amp;IF(OR(LEN(G263&amp;"")&lt;&gt;6,NOT(ISNUMBER(--G263))),"Codul COR are 6 cifre. ","")&amp;IF(NOT(ISNUMBER(I263)),"Lipsește data angajării. ","")&amp;IF(AND(J263="Determinată",NOT(ISNUMBER(K263))),"Contract pe durată determinată fără dată de final. ","")&amp;IF(AND(ISNUMBER(R263),ISNUMBER(I263),R263&lt;I263),"Data încetării este înaintea angajării. ","")))</f>
        <v/>
      </c>
    </row>
    <row r="264" spans="2:19" x14ac:dyDescent="0.2">
      <c r="B264" s="10"/>
      <c r="C264" s="11"/>
      <c r="D264" s="10"/>
      <c r="E264" s="12"/>
      <c r="F264" s="13"/>
      <c r="G264" s="10"/>
      <c r="H264" s="14"/>
      <c r="I264" s="15"/>
      <c r="J264" s="16"/>
      <c r="K264" s="15"/>
      <c r="L264" s="16"/>
      <c r="M264" s="17"/>
      <c r="N264" s="15"/>
      <c r="O264" s="16"/>
      <c r="P264" s="16"/>
      <c r="Q264" s="12"/>
      <c r="R264" s="15"/>
      <c r="S264" s="18" t="str">
        <f>IF(B264="","",TRIM(IF(COUNTIF($B$5:$B$304,B264)&gt;1,"Marcă dublată. ","")&amp;IF(OR(LEN(D264)&lt;&gt;13,NOT(ISNUMBER(--D264))),"CNP-ul trebuie să aibă 13 cifre. ",IF(MOD(MOD(SUMPRODUCT(--MID(D264,{1,2,3,4,5,6,7,8,9,10,11,12},1),{2,7,9,1,4,6,3,5,8,2,7,9}),11),10)+IF(MOD(SUMPRODUCT(--MID(D264,{1,2,3,4,5,6,7,8,9,10,11,12},1),{2,7,9,1,4,6,3,5,8,2,7,9}),11)=10,1,0)&lt;&gt;--RIGHT(D264,1),"Cifra de control a CNP-ului nu se potrivește. ",""))&amp;IF(OR(LEN(G264&amp;"")&lt;&gt;6,NOT(ISNUMBER(--G264))),"Codul COR are 6 cifre. ","")&amp;IF(NOT(ISNUMBER(I264)),"Lipsește data angajării. ","")&amp;IF(AND(J264="Determinată",NOT(ISNUMBER(K264))),"Contract pe durată determinată fără dată de final. ","")&amp;IF(AND(ISNUMBER(R264),ISNUMBER(I264),R264&lt;I264),"Data încetării este înaintea angajării. ","")))</f>
        <v/>
      </c>
    </row>
    <row r="265" spans="2:19" x14ac:dyDescent="0.2">
      <c r="B265" s="10"/>
      <c r="C265" s="11"/>
      <c r="D265" s="10"/>
      <c r="E265" s="12"/>
      <c r="F265" s="13"/>
      <c r="G265" s="10"/>
      <c r="H265" s="14"/>
      <c r="I265" s="15"/>
      <c r="J265" s="16"/>
      <c r="K265" s="15"/>
      <c r="L265" s="16"/>
      <c r="M265" s="17"/>
      <c r="N265" s="15"/>
      <c r="O265" s="16"/>
      <c r="P265" s="16"/>
      <c r="Q265" s="12"/>
      <c r="R265" s="15"/>
      <c r="S265" s="18" t="str">
        <f>IF(B265="","",TRIM(IF(COUNTIF($B$5:$B$304,B265)&gt;1,"Marcă dublată. ","")&amp;IF(OR(LEN(D265)&lt;&gt;13,NOT(ISNUMBER(--D265))),"CNP-ul trebuie să aibă 13 cifre. ",IF(MOD(MOD(SUMPRODUCT(--MID(D265,{1,2,3,4,5,6,7,8,9,10,11,12},1),{2,7,9,1,4,6,3,5,8,2,7,9}),11),10)+IF(MOD(SUMPRODUCT(--MID(D265,{1,2,3,4,5,6,7,8,9,10,11,12},1),{2,7,9,1,4,6,3,5,8,2,7,9}),11)=10,1,0)&lt;&gt;--RIGHT(D265,1),"Cifra de control a CNP-ului nu se potrivește. ",""))&amp;IF(OR(LEN(G265&amp;"")&lt;&gt;6,NOT(ISNUMBER(--G265))),"Codul COR are 6 cifre. ","")&amp;IF(NOT(ISNUMBER(I265)),"Lipsește data angajării. ","")&amp;IF(AND(J265="Determinată",NOT(ISNUMBER(K265))),"Contract pe durată determinată fără dată de final. ","")&amp;IF(AND(ISNUMBER(R265),ISNUMBER(I265),R265&lt;I265),"Data încetării este înaintea angajării. ","")))</f>
        <v/>
      </c>
    </row>
    <row r="266" spans="2:19" x14ac:dyDescent="0.2">
      <c r="B266" s="10"/>
      <c r="C266" s="11"/>
      <c r="D266" s="10"/>
      <c r="E266" s="12"/>
      <c r="F266" s="13"/>
      <c r="G266" s="10"/>
      <c r="H266" s="14"/>
      <c r="I266" s="15"/>
      <c r="J266" s="16"/>
      <c r="K266" s="15"/>
      <c r="L266" s="16"/>
      <c r="M266" s="17"/>
      <c r="N266" s="15"/>
      <c r="O266" s="16"/>
      <c r="P266" s="16"/>
      <c r="Q266" s="12"/>
      <c r="R266" s="15"/>
      <c r="S266" s="18" t="str">
        <f>IF(B266="","",TRIM(IF(COUNTIF($B$5:$B$304,B266)&gt;1,"Marcă dublată. ","")&amp;IF(OR(LEN(D266)&lt;&gt;13,NOT(ISNUMBER(--D266))),"CNP-ul trebuie să aibă 13 cifre. ",IF(MOD(MOD(SUMPRODUCT(--MID(D266,{1,2,3,4,5,6,7,8,9,10,11,12},1),{2,7,9,1,4,6,3,5,8,2,7,9}),11),10)+IF(MOD(SUMPRODUCT(--MID(D266,{1,2,3,4,5,6,7,8,9,10,11,12},1),{2,7,9,1,4,6,3,5,8,2,7,9}),11)=10,1,0)&lt;&gt;--RIGHT(D266,1),"Cifra de control a CNP-ului nu se potrivește. ",""))&amp;IF(OR(LEN(G266&amp;"")&lt;&gt;6,NOT(ISNUMBER(--G266))),"Codul COR are 6 cifre. ","")&amp;IF(NOT(ISNUMBER(I266)),"Lipsește data angajării. ","")&amp;IF(AND(J266="Determinată",NOT(ISNUMBER(K266))),"Contract pe durată determinată fără dată de final. ","")&amp;IF(AND(ISNUMBER(R266),ISNUMBER(I266),R266&lt;I266),"Data încetării este înaintea angajării. ","")))</f>
        <v/>
      </c>
    </row>
    <row r="267" spans="2:19" x14ac:dyDescent="0.2">
      <c r="B267" s="10"/>
      <c r="C267" s="11"/>
      <c r="D267" s="10"/>
      <c r="E267" s="12"/>
      <c r="F267" s="13"/>
      <c r="G267" s="10"/>
      <c r="H267" s="14"/>
      <c r="I267" s="15"/>
      <c r="J267" s="16"/>
      <c r="K267" s="15"/>
      <c r="L267" s="16"/>
      <c r="M267" s="17"/>
      <c r="N267" s="15"/>
      <c r="O267" s="16"/>
      <c r="P267" s="16"/>
      <c r="Q267" s="12"/>
      <c r="R267" s="15"/>
      <c r="S267" s="18" t="str">
        <f>IF(B267="","",TRIM(IF(COUNTIF($B$5:$B$304,B267)&gt;1,"Marcă dublată. ","")&amp;IF(OR(LEN(D267)&lt;&gt;13,NOT(ISNUMBER(--D267))),"CNP-ul trebuie să aibă 13 cifre. ",IF(MOD(MOD(SUMPRODUCT(--MID(D267,{1,2,3,4,5,6,7,8,9,10,11,12},1),{2,7,9,1,4,6,3,5,8,2,7,9}),11),10)+IF(MOD(SUMPRODUCT(--MID(D267,{1,2,3,4,5,6,7,8,9,10,11,12},1),{2,7,9,1,4,6,3,5,8,2,7,9}),11)=10,1,0)&lt;&gt;--RIGHT(D267,1),"Cifra de control a CNP-ului nu se potrivește. ",""))&amp;IF(OR(LEN(G267&amp;"")&lt;&gt;6,NOT(ISNUMBER(--G267))),"Codul COR are 6 cifre. ","")&amp;IF(NOT(ISNUMBER(I267)),"Lipsește data angajării. ","")&amp;IF(AND(J267="Determinată",NOT(ISNUMBER(K267))),"Contract pe durată determinată fără dată de final. ","")&amp;IF(AND(ISNUMBER(R267),ISNUMBER(I267),R267&lt;I267),"Data încetării este înaintea angajării. ","")))</f>
        <v/>
      </c>
    </row>
    <row r="268" spans="2:19" x14ac:dyDescent="0.2">
      <c r="B268" s="10"/>
      <c r="C268" s="11"/>
      <c r="D268" s="10"/>
      <c r="E268" s="12"/>
      <c r="F268" s="13"/>
      <c r="G268" s="10"/>
      <c r="H268" s="14"/>
      <c r="I268" s="15"/>
      <c r="J268" s="16"/>
      <c r="K268" s="15"/>
      <c r="L268" s="16"/>
      <c r="M268" s="17"/>
      <c r="N268" s="15"/>
      <c r="O268" s="16"/>
      <c r="P268" s="16"/>
      <c r="Q268" s="12"/>
      <c r="R268" s="15"/>
      <c r="S268" s="18" t="str">
        <f>IF(B268="","",TRIM(IF(COUNTIF($B$5:$B$304,B268)&gt;1,"Marcă dublată. ","")&amp;IF(OR(LEN(D268)&lt;&gt;13,NOT(ISNUMBER(--D268))),"CNP-ul trebuie să aibă 13 cifre. ",IF(MOD(MOD(SUMPRODUCT(--MID(D268,{1,2,3,4,5,6,7,8,9,10,11,12},1),{2,7,9,1,4,6,3,5,8,2,7,9}),11),10)+IF(MOD(SUMPRODUCT(--MID(D268,{1,2,3,4,5,6,7,8,9,10,11,12},1),{2,7,9,1,4,6,3,5,8,2,7,9}),11)=10,1,0)&lt;&gt;--RIGHT(D268,1),"Cifra de control a CNP-ului nu se potrivește. ",""))&amp;IF(OR(LEN(G268&amp;"")&lt;&gt;6,NOT(ISNUMBER(--G268))),"Codul COR are 6 cifre. ","")&amp;IF(NOT(ISNUMBER(I268)),"Lipsește data angajării. ","")&amp;IF(AND(J268="Determinată",NOT(ISNUMBER(K268))),"Contract pe durată determinată fără dată de final. ","")&amp;IF(AND(ISNUMBER(R268),ISNUMBER(I268),R268&lt;I268),"Data încetării este înaintea angajării. ","")))</f>
        <v/>
      </c>
    </row>
    <row r="269" spans="2:19" x14ac:dyDescent="0.2">
      <c r="B269" s="10"/>
      <c r="C269" s="11"/>
      <c r="D269" s="10"/>
      <c r="E269" s="12"/>
      <c r="F269" s="13"/>
      <c r="G269" s="10"/>
      <c r="H269" s="14"/>
      <c r="I269" s="15"/>
      <c r="J269" s="16"/>
      <c r="K269" s="15"/>
      <c r="L269" s="16"/>
      <c r="M269" s="17"/>
      <c r="N269" s="15"/>
      <c r="O269" s="16"/>
      <c r="P269" s="16"/>
      <c r="Q269" s="12"/>
      <c r="R269" s="15"/>
      <c r="S269" s="18" t="str">
        <f>IF(B269="","",TRIM(IF(COUNTIF($B$5:$B$304,B269)&gt;1,"Marcă dublată. ","")&amp;IF(OR(LEN(D269)&lt;&gt;13,NOT(ISNUMBER(--D269))),"CNP-ul trebuie să aibă 13 cifre. ",IF(MOD(MOD(SUMPRODUCT(--MID(D269,{1,2,3,4,5,6,7,8,9,10,11,12},1),{2,7,9,1,4,6,3,5,8,2,7,9}),11),10)+IF(MOD(SUMPRODUCT(--MID(D269,{1,2,3,4,5,6,7,8,9,10,11,12},1),{2,7,9,1,4,6,3,5,8,2,7,9}),11)=10,1,0)&lt;&gt;--RIGHT(D269,1),"Cifra de control a CNP-ului nu se potrivește. ",""))&amp;IF(OR(LEN(G269&amp;"")&lt;&gt;6,NOT(ISNUMBER(--G269))),"Codul COR are 6 cifre. ","")&amp;IF(NOT(ISNUMBER(I269)),"Lipsește data angajării. ","")&amp;IF(AND(J269="Determinată",NOT(ISNUMBER(K269))),"Contract pe durată determinată fără dată de final. ","")&amp;IF(AND(ISNUMBER(R269),ISNUMBER(I269),R269&lt;I269),"Data încetării este înaintea angajării. ","")))</f>
        <v/>
      </c>
    </row>
    <row r="270" spans="2:19" x14ac:dyDescent="0.2">
      <c r="B270" s="10"/>
      <c r="C270" s="11"/>
      <c r="D270" s="10"/>
      <c r="E270" s="12"/>
      <c r="F270" s="13"/>
      <c r="G270" s="10"/>
      <c r="H270" s="14"/>
      <c r="I270" s="15"/>
      <c r="J270" s="16"/>
      <c r="K270" s="15"/>
      <c r="L270" s="16"/>
      <c r="M270" s="17"/>
      <c r="N270" s="15"/>
      <c r="O270" s="16"/>
      <c r="P270" s="16"/>
      <c r="Q270" s="12"/>
      <c r="R270" s="15"/>
      <c r="S270" s="18" t="str">
        <f>IF(B270="","",TRIM(IF(COUNTIF($B$5:$B$304,B270)&gt;1,"Marcă dublată. ","")&amp;IF(OR(LEN(D270)&lt;&gt;13,NOT(ISNUMBER(--D270))),"CNP-ul trebuie să aibă 13 cifre. ",IF(MOD(MOD(SUMPRODUCT(--MID(D270,{1,2,3,4,5,6,7,8,9,10,11,12},1),{2,7,9,1,4,6,3,5,8,2,7,9}),11),10)+IF(MOD(SUMPRODUCT(--MID(D270,{1,2,3,4,5,6,7,8,9,10,11,12},1),{2,7,9,1,4,6,3,5,8,2,7,9}),11)=10,1,0)&lt;&gt;--RIGHT(D270,1),"Cifra de control a CNP-ului nu se potrivește. ",""))&amp;IF(OR(LEN(G270&amp;"")&lt;&gt;6,NOT(ISNUMBER(--G270))),"Codul COR are 6 cifre. ","")&amp;IF(NOT(ISNUMBER(I270)),"Lipsește data angajării. ","")&amp;IF(AND(J270="Determinată",NOT(ISNUMBER(K270))),"Contract pe durată determinată fără dată de final. ","")&amp;IF(AND(ISNUMBER(R270),ISNUMBER(I270),R270&lt;I270),"Data încetării este înaintea angajării. ","")))</f>
        <v/>
      </c>
    </row>
    <row r="271" spans="2:19" x14ac:dyDescent="0.2">
      <c r="B271" s="10"/>
      <c r="C271" s="11"/>
      <c r="D271" s="10"/>
      <c r="E271" s="12"/>
      <c r="F271" s="13"/>
      <c r="G271" s="10"/>
      <c r="H271" s="14"/>
      <c r="I271" s="15"/>
      <c r="J271" s="16"/>
      <c r="K271" s="15"/>
      <c r="L271" s="16"/>
      <c r="M271" s="17"/>
      <c r="N271" s="15"/>
      <c r="O271" s="16"/>
      <c r="P271" s="16"/>
      <c r="Q271" s="12"/>
      <c r="R271" s="15"/>
      <c r="S271" s="18" t="str">
        <f>IF(B271="","",TRIM(IF(COUNTIF($B$5:$B$304,B271)&gt;1,"Marcă dublată. ","")&amp;IF(OR(LEN(D271)&lt;&gt;13,NOT(ISNUMBER(--D271))),"CNP-ul trebuie să aibă 13 cifre. ",IF(MOD(MOD(SUMPRODUCT(--MID(D271,{1,2,3,4,5,6,7,8,9,10,11,12},1),{2,7,9,1,4,6,3,5,8,2,7,9}),11),10)+IF(MOD(SUMPRODUCT(--MID(D271,{1,2,3,4,5,6,7,8,9,10,11,12},1),{2,7,9,1,4,6,3,5,8,2,7,9}),11)=10,1,0)&lt;&gt;--RIGHT(D271,1),"Cifra de control a CNP-ului nu se potrivește. ",""))&amp;IF(OR(LEN(G271&amp;"")&lt;&gt;6,NOT(ISNUMBER(--G271))),"Codul COR are 6 cifre. ","")&amp;IF(NOT(ISNUMBER(I271)),"Lipsește data angajării. ","")&amp;IF(AND(J271="Determinată",NOT(ISNUMBER(K271))),"Contract pe durată determinată fără dată de final. ","")&amp;IF(AND(ISNUMBER(R271),ISNUMBER(I271),R271&lt;I271),"Data încetării este înaintea angajării. ","")))</f>
        <v/>
      </c>
    </row>
    <row r="272" spans="2:19" x14ac:dyDescent="0.2">
      <c r="B272" s="10"/>
      <c r="C272" s="11"/>
      <c r="D272" s="10"/>
      <c r="E272" s="12"/>
      <c r="F272" s="13"/>
      <c r="G272" s="10"/>
      <c r="H272" s="14"/>
      <c r="I272" s="15"/>
      <c r="J272" s="16"/>
      <c r="K272" s="15"/>
      <c r="L272" s="16"/>
      <c r="M272" s="17"/>
      <c r="N272" s="15"/>
      <c r="O272" s="16"/>
      <c r="P272" s="16"/>
      <c r="Q272" s="12"/>
      <c r="R272" s="15"/>
      <c r="S272" s="18" t="str">
        <f>IF(B272="","",TRIM(IF(COUNTIF($B$5:$B$304,B272)&gt;1,"Marcă dublată. ","")&amp;IF(OR(LEN(D272)&lt;&gt;13,NOT(ISNUMBER(--D272))),"CNP-ul trebuie să aibă 13 cifre. ",IF(MOD(MOD(SUMPRODUCT(--MID(D272,{1,2,3,4,5,6,7,8,9,10,11,12},1),{2,7,9,1,4,6,3,5,8,2,7,9}),11),10)+IF(MOD(SUMPRODUCT(--MID(D272,{1,2,3,4,5,6,7,8,9,10,11,12},1),{2,7,9,1,4,6,3,5,8,2,7,9}),11)=10,1,0)&lt;&gt;--RIGHT(D272,1),"Cifra de control a CNP-ului nu se potrivește. ",""))&amp;IF(OR(LEN(G272&amp;"")&lt;&gt;6,NOT(ISNUMBER(--G272))),"Codul COR are 6 cifre. ","")&amp;IF(NOT(ISNUMBER(I272)),"Lipsește data angajării. ","")&amp;IF(AND(J272="Determinată",NOT(ISNUMBER(K272))),"Contract pe durată determinată fără dată de final. ","")&amp;IF(AND(ISNUMBER(R272),ISNUMBER(I272),R272&lt;I272),"Data încetării este înaintea angajării. ","")))</f>
        <v/>
      </c>
    </row>
    <row r="273" spans="2:19" x14ac:dyDescent="0.2">
      <c r="B273" s="10"/>
      <c r="C273" s="11"/>
      <c r="D273" s="10"/>
      <c r="E273" s="12"/>
      <c r="F273" s="13"/>
      <c r="G273" s="10"/>
      <c r="H273" s="14"/>
      <c r="I273" s="15"/>
      <c r="J273" s="16"/>
      <c r="K273" s="15"/>
      <c r="L273" s="16"/>
      <c r="M273" s="17"/>
      <c r="N273" s="15"/>
      <c r="O273" s="16"/>
      <c r="P273" s="16"/>
      <c r="Q273" s="12"/>
      <c r="R273" s="15"/>
      <c r="S273" s="18" t="str">
        <f>IF(B273="","",TRIM(IF(COUNTIF($B$5:$B$304,B273)&gt;1,"Marcă dublată. ","")&amp;IF(OR(LEN(D273)&lt;&gt;13,NOT(ISNUMBER(--D273))),"CNP-ul trebuie să aibă 13 cifre. ",IF(MOD(MOD(SUMPRODUCT(--MID(D273,{1,2,3,4,5,6,7,8,9,10,11,12},1),{2,7,9,1,4,6,3,5,8,2,7,9}),11),10)+IF(MOD(SUMPRODUCT(--MID(D273,{1,2,3,4,5,6,7,8,9,10,11,12},1),{2,7,9,1,4,6,3,5,8,2,7,9}),11)=10,1,0)&lt;&gt;--RIGHT(D273,1),"Cifra de control a CNP-ului nu se potrivește. ",""))&amp;IF(OR(LEN(G273&amp;"")&lt;&gt;6,NOT(ISNUMBER(--G273))),"Codul COR are 6 cifre. ","")&amp;IF(NOT(ISNUMBER(I273)),"Lipsește data angajării. ","")&amp;IF(AND(J273="Determinată",NOT(ISNUMBER(K273))),"Contract pe durată determinată fără dată de final. ","")&amp;IF(AND(ISNUMBER(R273),ISNUMBER(I273),R273&lt;I273),"Data încetării este înaintea angajării. ","")))</f>
        <v/>
      </c>
    </row>
    <row r="274" spans="2:19" x14ac:dyDescent="0.2">
      <c r="B274" s="10"/>
      <c r="C274" s="11"/>
      <c r="D274" s="10"/>
      <c r="E274" s="12"/>
      <c r="F274" s="13"/>
      <c r="G274" s="10"/>
      <c r="H274" s="14"/>
      <c r="I274" s="15"/>
      <c r="J274" s="16"/>
      <c r="K274" s="15"/>
      <c r="L274" s="16"/>
      <c r="M274" s="17"/>
      <c r="N274" s="15"/>
      <c r="O274" s="16"/>
      <c r="P274" s="16"/>
      <c r="Q274" s="12"/>
      <c r="R274" s="15"/>
      <c r="S274" s="18" t="str">
        <f>IF(B274="","",TRIM(IF(COUNTIF($B$5:$B$304,B274)&gt;1,"Marcă dublată. ","")&amp;IF(OR(LEN(D274)&lt;&gt;13,NOT(ISNUMBER(--D274))),"CNP-ul trebuie să aibă 13 cifre. ",IF(MOD(MOD(SUMPRODUCT(--MID(D274,{1,2,3,4,5,6,7,8,9,10,11,12},1),{2,7,9,1,4,6,3,5,8,2,7,9}),11),10)+IF(MOD(SUMPRODUCT(--MID(D274,{1,2,3,4,5,6,7,8,9,10,11,12},1),{2,7,9,1,4,6,3,5,8,2,7,9}),11)=10,1,0)&lt;&gt;--RIGHT(D274,1),"Cifra de control a CNP-ului nu se potrivește. ",""))&amp;IF(OR(LEN(G274&amp;"")&lt;&gt;6,NOT(ISNUMBER(--G274))),"Codul COR are 6 cifre. ","")&amp;IF(NOT(ISNUMBER(I274)),"Lipsește data angajării. ","")&amp;IF(AND(J274="Determinată",NOT(ISNUMBER(K274))),"Contract pe durată determinată fără dată de final. ","")&amp;IF(AND(ISNUMBER(R274),ISNUMBER(I274),R274&lt;I274),"Data încetării este înaintea angajării. ","")))</f>
        <v/>
      </c>
    </row>
    <row r="275" spans="2:19" x14ac:dyDescent="0.2">
      <c r="B275" s="10"/>
      <c r="C275" s="11"/>
      <c r="D275" s="10"/>
      <c r="E275" s="12"/>
      <c r="F275" s="13"/>
      <c r="G275" s="10"/>
      <c r="H275" s="14"/>
      <c r="I275" s="15"/>
      <c r="J275" s="16"/>
      <c r="K275" s="15"/>
      <c r="L275" s="16"/>
      <c r="M275" s="17"/>
      <c r="N275" s="15"/>
      <c r="O275" s="16"/>
      <c r="P275" s="16"/>
      <c r="Q275" s="12"/>
      <c r="R275" s="15"/>
      <c r="S275" s="18" t="str">
        <f>IF(B275="","",TRIM(IF(COUNTIF($B$5:$B$304,B275)&gt;1,"Marcă dublată. ","")&amp;IF(OR(LEN(D275)&lt;&gt;13,NOT(ISNUMBER(--D275))),"CNP-ul trebuie să aibă 13 cifre. ",IF(MOD(MOD(SUMPRODUCT(--MID(D275,{1,2,3,4,5,6,7,8,9,10,11,12},1),{2,7,9,1,4,6,3,5,8,2,7,9}),11),10)+IF(MOD(SUMPRODUCT(--MID(D275,{1,2,3,4,5,6,7,8,9,10,11,12},1),{2,7,9,1,4,6,3,5,8,2,7,9}),11)=10,1,0)&lt;&gt;--RIGHT(D275,1),"Cifra de control a CNP-ului nu se potrivește. ",""))&amp;IF(OR(LEN(G275&amp;"")&lt;&gt;6,NOT(ISNUMBER(--G275))),"Codul COR are 6 cifre. ","")&amp;IF(NOT(ISNUMBER(I275)),"Lipsește data angajării. ","")&amp;IF(AND(J275="Determinată",NOT(ISNUMBER(K275))),"Contract pe durată determinată fără dată de final. ","")&amp;IF(AND(ISNUMBER(R275),ISNUMBER(I275),R275&lt;I275),"Data încetării este înaintea angajării. ","")))</f>
        <v/>
      </c>
    </row>
    <row r="276" spans="2:19" x14ac:dyDescent="0.2">
      <c r="B276" s="10"/>
      <c r="C276" s="11"/>
      <c r="D276" s="10"/>
      <c r="E276" s="12"/>
      <c r="F276" s="13"/>
      <c r="G276" s="10"/>
      <c r="H276" s="14"/>
      <c r="I276" s="15"/>
      <c r="J276" s="16"/>
      <c r="K276" s="15"/>
      <c r="L276" s="16"/>
      <c r="M276" s="17"/>
      <c r="N276" s="15"/>
      <c r="O276" s="16"/>
      <c r="P276" s="16"/>
      <c r="Q276" s="12"/>
      <c r="R276" s="15"/>
      <c r="S276" s="18" t="str">
        <f>IF(B276="","",TRIM(IF(COUNTIF($B$5:$B$304,B276)&gt;1,"Marcă dublată. ","")&amp;IF(OR(LEN(D276)&lt;&gt;13,NOT(ISNUMBER(--D276))),"CNP-ul trebuie să aibă 13 cifre. ",IF(MOD(MOD(SUMPRODUCT(--MID(D276,{1,2,3,4,5,6,7,8,9,10,11,12},1),{2,7,9,1,4,6,3,5,8,2,7,9}),11),10)+IF(MOD(SUMPRODUCT(--MID(D276,{1,2,3,4,5,6,7,8,9,10,11,12},1),{2,7,9,1,4,6,3,5,8,2,7,9}),11)=10,1,0)&lt;&gt;--RIGHT(D276,1),"Cifra de control a CNP-ului nu se potrivește. ",""))&amp;IF(OR(LEN(G276&amp;"")&lt;&gt;6,NOT(ISNUMBER(--G276))),"Codul COR are 6 cifre. ","")&amp;IF(NOT(ISNUMBER(I276)),"Lipsește data angajării. ","")&amp;IF(AND(J276="Determinată",NOT(ISNUMBER(K276))),"Contract pe durată determinată fără dată de final. ","")&amp;IF(AND(ISNUMBER(R276),ISNUMBER(I276),R276&lt;I276),"Data încetării este înaintea angajării. ","")))</f>
        <v/>
      </c>
    </row>
    <row r="277" spans="2:19" x14ac:dyDescent="0.2">
      <c r="B277" s="10"/>
      <c r="C277" s="11"/>
      <c r="D277" s="10"/>
      <c r="E277" s="12"/>
      <c r="F277" s="13"/>
      <c r="G277" s="10"/>
      <c r="H277" s="14"/>
      <c r="I277" s="15"/>
      <c r="J277" s="16"/>
      <c r="K277" s="15"/>
      <c r="L277" s="16"/>
      <c r="M277" s="17"/>
      <c r="N277" s="15"/>
      <c r="O277" s="16"/>
      <c r="P277" s="16"/>
      <c r="Q277" s="12"/>
      <c r="R277" s="15"/>
      <c r="S277" s="18" t="str">
        <f>IF(B277="","",TRIM(IF(COUNTIF($B$5:$B$304,B277)&gt;1,"Marcă dublată. ","")&amp;IF(OR(LEN(D277)&lt;&gt;13,NOT(ISNUMBER(--D277))),"CNP-ul trebuie să aibă 13 cifre. ",IF(MOD(MOD(SUMPRODUCT(--MID(D277,{1,2,3,4,5,6,7,8,9,10,11,12},1),{2,7,9,1,4,6,3,5,8,2,7,9}),11),10)+IF(MOD(SUMPRODUCT(--MID(D277,{1,2,3,4,5,6,7,8,9,10,11,12},1),{2,7,9,1,4,6,3,5,8,2,7,9}),11)=10,1,0)&lt;&gt;--RIGHT(D277,1),"Cifra de control a CNP-ului nu se potrivește. ",""))&amp;IF(OR(LEN(G277&amp;"")&lt;&gt;6,NOT(ISNUMBER(--G277))),"Codul COR are 6 cifre. ","")&amp;IF(NOT(ISNUMBER(I277)),"Lipsește data angajării. ","")&amp;IF(AND(J277="Determinată",NOT(ISNUMBER(K277))),"Contract pe durată determinată fără dată de final. ","")&amp;IF(AND(ISNUMBER(R277),ISNUMBER(I277),R277&lt;I277),"Data încetării este înaintea angajării. ","")))</f>
        <v/>
      </c>
    </row>
    <row r="278" spans="2:19" x14ac:dyDescent="0.2">
      <c r="B278" s="10"/>
      <c r="C278" s="11"/>
      <c r="D278" s="10"/>
      <c r="E278" s="12"/>
      <c r="F278" s="13"/>
      <c r="G278" s="10"/>
      <c r="H278" s="14"/>
      <c r="I278" s="15"/>
      <c r="J278" s="16"/>
      <c r="K278" s="15"/>
      <c r="L278" s="16"/>
      <c r="M278" s="17"/>
      <c r="N278" s="15"/>
      <c r="O278" s="16"/>
      <c r="P278" s="16"/>
      <c r="Q278" s="12"/>
      <c r="R278" s="15"/>
      <c r="S278" s="18" t="str">
        <f>IF(B278="","",TRIM(IF(COUNTIF($B$5:$B$304,B278)&gt;1,"Marcă dublată. ","")&amp;IF(OR(LEN(D278)&lt;&gt;13,NOT(ISNUMBER(--D278))),"CNP-ul trebuie să aibă 13 cifre. ",IF(MOD(MOD(SUMPRODUCT(--MID(D278,{1,2,3,4,5,6,7,8,9,10,11,12},1),{2,7,9,1,4,6,3,5,8,2,7,9}),11),10)+IF(MOD(SUMPRODUCT(--MID(D278,{1,2,3,4,5,6,7,8,9,10,11,12},1),{2,7,9,1,4,6,3,5,8,2,7,9}),11)=10,1,0)&lt;&gt;--RIGHT(D278,1),"Cifra de control a CNP-ului nu se potrivește. ",""))&amp;IF(OR(LEN(G278&amp;"")&lt;&gt;6,NOT(ISNUMBER(--G278))),"Codul COR are 6 cifre. ","")&amp;IF(NOT(ISNUMBER(I278)),"Lipsește data angajării. ","")&amp;IF(AND(J278="Determinată",NOT(ISNUMBER(K278))),"Contract pe durată determinată fără dată de final. ","")&amp;IF(AND(ISNUMBER(R278),ISNUMBER(I278),R278&lt;I278),"Data încetării este înaintea angajării. ","")))</f>
        <v/>
      </c>
    </row>
    <row r="279" spans="2:19" x14ac:dyDescent="0.2">
      <c r="B279" s="10"/>
      <c r="C279" s="11"/>
      <c r="D279" s="10"/>
      <c r="E279" s="12"/>
      <c r="F279" s="13"/>
      <c r="G279" s="10"/>
      <c r="H279" s="14"/>
      <c r="I279" s="15"/>
      <c r="J279" s="16"/>
      <c r="K279" s="15"/>
      <c r="L279" s="16"/>
      <c r="M279" s="17"/>
      <c r="N279" s="15"/>
      <c r="O279" s="16"/>
      <c r="P279" s="16"/>
      <c r="Q279" s="12"/>
      <c r="R279" s="15"/>
      <c r="S279" s="18" t="str">
        <f>IF(B279="","",TRIM(IF(COUNTIF($B$5:$B$304,B279)&gt;1,"Marcă dublată. ","")&amp;IF(OR(LEN(D279)&lt;&gt;13,NOT(ISNUMBER(--D279))),"CNP-ul trebuie să aibă 13 cifre. ",IF(MOD(MOD(SUMPRODUCT(--MID(D279,{1,2,3,4,5,6,7,8,9,10,11,12},1),{2,7,9,1,4,6,3,5,8,2,7,9}),11),10)+IF(MOD(SUMPRODUCT(--MID(D279,{1,2,3,4,5,6,7,8,9,10,11,12},1),{2,7,9,1,4,6,3,5,8,2,7,9}),11)=10,1,0)&lt;&gt;--RIGHT(D279,1),"Cifra de control a CNP-ului nu se potrivește. ",""))&amp;IF(OR(LEN(G279&amp;"")&lt;&gt;6,NOT(ISNUMBER(--G279))),"Codul COR are 6 cifre. ","")&amp;IF(NOT(ISNUMBER(I279)),"Lipsește data angajării. ","")&amp;IF(AND(J279="Determinată",NOT(ISNUMBER(K279))),"Contract pe durată determinată fără dată de final. ","")&amp;IF(AND(ISNUMBER(R279),ISNUMBER(I279),R279&lt;I279),"Data încetării este înaintea angajării. ","")))</f>
        <v/>
      </c>
    </row>
    <row r="280" spans="2:19" x14ac:dyDescent="0.2">
      <c r="B280" s="10"/>
      <c r="C280" s="11"/>
      <c r="D280" s="10"/>
      <c r="E280" s="12"/>
      <c r="F280" s="13"/>
      <c r="G280" s="10"/>
      <c r="H280" s="14"/>
      <c r="I280" s="15"/>
      <c r="J280" s="16"/>
      <c r="K280" s="15"/>
      <c r="L280" s="16"/>
      <c r="M280" s="17"/>
      <c r="N280" s="15"/>
      <c r="O280" s="16"/>
      <c r="P280" s="16"/>
      <c r="Q280" s="12"/>
      <c r="R280" s="15"/>
      <c r="S280" s="18" t="str">
        <f>IF(B280="","",TRIM(IF(COUNTIF($B$5:$B$304,B280)&gt;1,"Marcă dublată. ","")&amp;IF(OR(LEN(D280)&lt;&gt;13,NOT(ISNUMBER(--D280))),"CNP-ul trebuie să aibă 13 cifre. ",IF(MOD(MOD(SUMPRODUCT(--MID(D280,{1,2,3,4,5,6,7,8,9,10,11,12},1),{2,7,9,1,4,6,3,5,8,2,7,9}),11),10)+IF(MOD(SUMPRODUCT(--MID(D280,{1,2,3,4,5,6,7,8,9,10,11,12},1),{2,7,9,1,4,6,3,5,8,2,7,9}),11)=10,1,0)&lt;&gt;--RIGHT(D280,1),"Cifra de control a CNP-ului nu se potrivește. ",""))&amp;IF(OR(LEN(G280&amp;"")&lt;&gt;6,NOT(ISNUMBER(--G280))),"Codul COR are 6 cifre. ","")&amp;IF(NOT(ISNUMBER(I280)),"Lipsește data angajării. ","")&amp;IF(AND(J280="Determinată",NOT(ISNUMBER(K280))),"Contract pe durată determinată fără dată de final. ","")&amp;IF(AND(ISNUMBER(R280),ISNUMBER(I280),R280&lt;I280),"Data încetării este înaintea angajării. ","")))</f>
        <v/>
      </c>
    </row>
    <row r="281" spans="2:19" x14ac:dyDescent="0.2">
      <c r="B281" s="10"/>
      <c r="C281" s="11"/>
      <c r="D281" s="10"/>
      <c r="E281" s="12"/>
      <c r="F281" s="13"/>
      <c r="G281" s="10"/>
      <c r="H281" s="14"/>
      <c r="I281" s="15"/>
      <c r="J281" s="16"/>
      <c r="K281" s="15"/>
      <c r="L281" s="16"/>
      <c r="M281" s="17"/>
      <c r="N281" s="15"/>
      <c r="O281" s="16"/>
      <c r="P281" s="16"/>
      <c r="Q281" s="12"/>
      <c r="R281" s="15"/>
      <c r="S281" s="18" t="str">
        <f>IF(B281="","",TRIM(IF(COUNTIF($B$5:$B$304,B281)&gt;1,"Marcă dublată. ","")&amp;IF(OR(LEN(D281)&lt;&gt;13,NOT(ISNUMBER(--D281))),"CNP-ul trebuie să aibă 13 cifre. ",IF(MOD(MOD(SUMPRODUCT(--MID(D281,{1,2,3,4,5,6,7,8,9,10,11,12},1),{2,7,9,1,4,6,3,5,8,2,7,9}),11),10)+IF(MOD(SUMPRODUCT(--MID(D281,{1,2,3,4,5,6,7,8,9,10,11,12},1),{2,7,9,1,4,6,3,5,8,2,7,9}),11)=10,1,0)&lt;&gt;--RIGHT(D281,1),"Cifra de control a CNP-ului nu se potrivește. ",""))&amp;IF(OR(LEN(G281&amp;"")&lt;&gt;6,NOT(ISNUMBER(--G281))),"Codul COR are 6 cifre. ","")&amp;IF(NOT(ISNUMBER(I281)),"Lipsește data angajării. ","")&amp;IF(AND(J281="Determinată",NOT(ISNUMBER(K281))),"Contract pe durată determinată fără dată de final. ","")&amp;IF(AND(ISNUMBER(R281),ISNUMBER(I281),R281&lt;I281),"Data încetării este înaintea angajării. ","")))</f>
        <v/>
      </c>
    </row>
    <row r="282" spans="2:19" x14ac:dyDescent="0.2">
      <c r="B282" s="10"/>
      <c r="C282" s="11"/>
      <c r="D282" s="10"/>
      <c r="E282" s="12"/>
      <c r="F282" s="13"/>
      <c r="G282" s="10"/>
      <c r="H282" s="14"/>
      <c r="I282" s="15"/>
      <c r="J282" s="16"/>
      <c r="K282" s="15"/>
      <c r="L282" s="16"/>
      <c r="M282" s="17"/>
      <c r="N282" s="15"/>
      <c r="O282" s="16"/>
      <c r="P282" s="16"/>
      <c r="Q282" s="12"/>
      <c r="R282" s="15"/>
      <c r="S282" s="18" t="str">
        <f>IF(B282="","",TRIM(IF(COUNTIF($B$5:$B$304,B282)&gt;1,"Marcă dublată. ","")&amp;IF(OR(LEN(D282)&lt;&gt;13,NOT(ISNUMBER(--D282))),"CNP-ul trebuie să aibă 13 cifre. ",IF(MOD(MOD(SUMPRODUCT(--MID(D282,{1,2,3,4,5,6,7,8,9,10,11,12},1),{2,7,9,1,4,6,3,5,8,2,7,9}),11),10)+IF(MOD(SUMPRODUCT(--MID(D282,{1,2,3,4,5,6,7,8,9,10,11,12},1),{2,7,9,1,4,6,3,5,8,2,7,9}),11)=10,1,0)&lt;&gt;--RIGHT(D282,1),"Cifra de control a CNP-ului nu se potrivește. ",""))&amp;IF(OR(LEN(G282&amp;"")&lt;&gt;6,NOT(ISNUMBER(--G282))),"Codul COR are 6 cifre. ","")&amp;IF(NOT(ISNUMBER(I282)),"Lipsește data angajării. ","")&amp;IF(AND(J282="Determinată",NOT(ISNUMBER(K282))),"Contract pe durată determinată fără dată de final. ","")&amp;IF(AND(ISNUMBER(R282),ISNUMBER(I282),R282&lt;I282),"Data încetării este înaintea angajării. ","")))</f>
        <v/>
      </c>
    </row>
    <row r="283" spans="2:19" x14ac:dyDescent="0.2">
      <c r="B283" s="10"/>
      <c r="C283" s="11"/>
      <c r="D283" s="10"/>
      <c r="E283" s="12"/>
      <c r="F283" s="13"/>
      <c r="G283" s="10"/>
      <c r="H283" s="14"/>
      <c r="I283" s="15"/>
      <c r="J283" s="16"/>
      <c r="K283" s="15"/>
      <c r="L283" s="16"/>
      <c r="M283" s="17"/>
      <c r="N283" s="15"/>
      <c r="O283" s="16"/>
      <c r="P283" s="16"/>
      <c r="Q283" s="12"/>
      <c r="R283" s="15"/>
      <c r="S283" s="18" t="str">
        <f>IF(B283="","",TRIM(IF(COUNTIF($B$5:$B$304,B283)&gt;1,"Marcă dublată. ","")&amp;IF(OR(LEN(D283)&lt;&gt;13,NOT(ISNUMBER(--D283))),"CNP-ul trebuie să aibă 13 cifre. ",IF(MOD(MOD(SUMPRODUCT(--MID(D283,{1,2,3,4,5,6,7,8,9,10,11,12},1),{2,7,9,1,4,6,3,5,8,2,7,9}),11),10)+IF(MOD(SUMPRODUCT(--MID(D283,{1,2,3,4,5,6,7,8,9,10,11,12},1),{2,7,9,1,4,6,3,5,8,2,7,9}),11)=10,1,0)&lt;&gt;--RIGHT(D283,1),"Cifra de control a CNP-ului nu se potrivește. ",""))&amp;IF(OR(LEN(G283&amp;"")&lt;&gt;6,NOT(ISNUMBER(--G283))),"Codul COR are 6 cifre. ","")&amp;IF(NOT(ISNUMBER(I283)),"Lipsește data angajării. ","")&amp;IF(AND(J283="Determinată",NOT(ISNUMBER(K283))),"Contract pe durată determinată fără dată de final. ","")&amp;IF(AND(ISNUMBER(R283),ISNUMBER(I283),R283&lt;I283),"Data încetării este înaintea angajării. ","")))</f>
        <v/>
      </c>
    </row>
    <row r="284" spans="2:19" x14ac:dyDescent="0.2">
      <c r="B284" s="10"/>
      <c r="C284" s="11"/>
      <c r="D284" s="10"/>
      <c r="E284" s="12"/>
      <c r="F284" s="13"/>
      <c r="G284" s="10"/>
      <c r="H284" s="14"/>
      <c r="I284" s="15"/>
      <c r="J284" s="16"/>
      <c r="K284" s="15"/>
      <c r="L284" s="16"/>
      <c r="M284" s="17"/>
      <c r="N284" s="15"/>
      <c r="O284" s="16"/>
      <c r="P284" s="16"/>
      <c r="Q284" s="12"/>
      <c r="R284" s="15"/>
      <c r="S284" s="18" t="str">
        <f>IF(B284="","",TRIM(IF(COUNTIF($B$5:$B$304,B284)&gt;1,"Marcă dublată. ","")&amp;IF(OR(LEN(D284)&lt;&gt;13,NOT(ISNUMBER(--D284))),"CNP-ul trebuie să aibă 13 cifre. ",IF(MOD(MOD(SUMPRODUCT(--MID(D284,{1,2,3,4,5,6,7,8,9,10,11,12},1),{2,7,9,1,4,6,3,5,8,2,7,9}),11),10)+IF(MOD(SUMPRODUCT(--MID(D284,{1,2,3,4,5,6,7,8,9,10,11,12},1),{2,7,9,1,4,6,3,5,8,2,7,9}),11)=10,1,0)&lt;&gt;--RIGHT(D284,1),"Cifra de control a CNP-ului nu se potrivește. ",""))&amp;IF(OR(LEN(G284&amp;"")&lt;&gt;6,NOT(ISNUMBER(--G284))),"Codul COR are 6 cifre. ","")&amp;IF(NOT(ISNUMBER(I284)),"Lipsește data angajării. ","")&amp;IF(AND(J284="Determinată",NOT(ISNUMBER(K284))),"Contract pe durată determinată fără dată de final. ","")&amp;IF(AND(ISNUMBER(R284),ISNUMBER(I284),R284&lt;I284),"Data încetării este înaintea angajării. ","")))</f>
        <v/>
      </c>
    </row>
    <row r="285" spans="2:19" x14ac:dyDescent="0.2">
      <c r="B285" s="10"/>
      <c r="C285" s="11"/>
      <c r="D285" s="10"/>
      <c r="E285" s="12"/>
      <c r="F285" s="13"/>
      <c r="G285" s="10"/>
      <c r="H285" s="14"/>
      <c r="I285" s="15"/>
      <c r="J285" s="16"/>
      <c r="K285" s="15"/>
      <c r="L285" s="16"/>
      <c r="M285" s="17"/>
      <c r="N285" s="15"/>
      <c r="O285" s="16"/>
      <c r="P285" s="16"/>
      <c r="Q285" s="12"/>
      <c r="R285" s="15"/>
      <c r="S285" s="18" t="str">
        <f>IF(B285="","",TRIM(IF(COUNTIF($B$5:$B$304,B285)&gt;1,"Marcă dublată. ","")&amp;IF(OR(LEN(D285)&lt;&gt;13,NOT(ISNUMBER(--D285))),"CNP-ul trebuie să aibă 13 cifre. ",IF(MOD(MOD(SUMPRODUCT(--MID(D285,{1,2,3,4,5,6,7,8,9,10,11,12},1),{2,7,9,1,4,6,3,5,8,2,7,9}),11),10)+IF(MOD(SUMPRODUCT(--MID(D285,{1,2,3,4,5,6,7,8,9,10,11,12},1),{2,7,9,1,4,6,3,5,8,2,7,9}),11)=10,1,0)&lt;&gt;--RIGHT(D285,1),"Cifra de control a CNP-ului nu se potrivește. ",""))&amp;IF(OR(LEN(G285&amp;"")&lt;&gt;6,NOT(ISNUMBER(--G285))),"Codul COR are 6 cifre. ","")&amp;IF(NOT(ISNUMBER(I285)),"Lipsește data angajării. ","")&amp;IF(AND(J285="Determinată",NOT(ISNUMBER(K285))),"Contract pe durată determinată fără dată de final. ","")&amp;IF(AND(ISNUMBER(R285),ISNUMBER(I285),R285&lt;I285),"Data încetării este înaintea angajării. ","")))</f>
        <v/>
      </c>
    </row>
    <row r="286" spans="2:19" x14ac:dyDescent="0.2">
      <c r="B286" s="10"/>
      <c r="C286" s="11"/>
      <c r="D286" s="10"/>
      <c r="E286" s="12"/>
      <c r="F286" s="13"/>
      <c r="G286" s="10"/>
      <c r="H286" s="14"/>
      <c r="I286" s="15"/>
      <c r="J286" s="16"/>
      <c r="K286" s="15"/>
      <c r="L286" s="16"/>
      <c r="M286" s="17"/>
      <c r="N286" s="15"/>
      <c r="O286" s="16"/>
      <c r="P286" s="16"/>
      <c r="Q286" s="12"/>
      <c r="R286" s="15"/>
      <c r="S286" s="18" t="str">
        <f>IF(B286="","",TRIM(IF(COUNTIF($B$5:$B$304,B286)&gt;1,"Marcă dublată. ","")&amp;IF(OR(LEN(D286)&lt;&gt;13,NOT(ISNUMBER(--D286))),"CNP-ul trebuie să aibă 13 cifre. ",IF(MOD(MOD(SUMPRODUCT(--MID(D286,{1,2,3,4,5,6,7,8,9,10,11,12},1),{2,7,9,1,4,6,3,5,8,2,7,9}),11),10)+IF(MOD(SUMPRODUCT(--MID(D286,{1,2,3,4,5,6,7,8,9,10,11,12},1),{2,7,9,1,4,6,3,5,8,2,7,9}),11)=10,1,0)&lt;&gt;--RIGHT(D286,1),"Cifra de control a CNP-ului nu se potrivește. ",""))&amp;IF(OR(LEN(G286&amp;"")&lt;&gt;6,NOT(ISNUMBER(--G286))),"Codul COR are 6 cifre. ","")&amp;IF(NOT(ISNUMBER(I286)),"Lipsește data angajării. ","")&amp;IF(AND(J286="Determinată",NOT(ISNUMBER(K286))),"Contract pe durată determinată fără dată de final. ","")&amp;IF(AND(ISNUMBER(R286),ISNUMBER(I286),R286&lt;I286),"Data încetării este înaintea angajării. ","")))</f>
        <v/>
      </c>
    </row>
    <row r="287" spans="2:19" x14ac:dyDescent="0.2">
      <c r="B287" s="10"/>
      <c r="C287" s="11"/>
      <c r="D287" s="10"/>
      <c r="E287" s="12"/>
      <c r="F287" s="13"/>
      <c r="G287" s="10"/>
      <c r="H287" s="14"/>
      <c r="I287" s="15"/>
      <c r="J287" s="16"/>
      <c r="K287" s="15"/>
      <c r="L287" s="16"/>
      <c r="M287" s="17"/>
      <c r="N287" s="15"/>
      <c r="O287" s="16"/>
      <c r="P287" s="16"/>
      <c r="Q287" s="12"/>
      <c r="R287" s="15"/>
      <c r="S287" s="18" t="str">
        <f>IF(B287="","",TRIM(IF(COUNTIF($B$5:$B$304,B287)&gt;1,"Marcă dublată. ","")&amp;IF(OR(LEN(D287)&lt;&gt;13,NOT(ISNUMBER(--D287))),"CNP-ul trebuie să aibă 13 cifre. ",IF(MOD(MOD(SUMPRODUCT(--MID(D287,{1,2,3,4,5,6,7,8,9,10,11,12},1),{2,7,9,1,4,6,3,5,8,2,7,9}),11),10)+IF(MOD(SUMPRODUCT(--MID(D287,{1,2,3,4,5,6,7,8,9,10,11,12},1),{2,7,9,1,4,6,3,5,8,2,7,9}),11)=10,1,0)&lt;&gt;--RIGHT(D287,1),"Cifra de control a CNP-ului nu se potrivește. ",""))&amp;IF(OR(LEN(G287&amp;"")&lt;&gt;6,NOT(ISNUMBER(--G287))),"Codul COR are 6 cifre. ","")&amp;IF(NOT(ISNUMBER(I287)),"Lipsește data angajării. ","")&amp;IF(AND(J287="Determinată",NOT(ISNUMBER(K287))),"Contract pe durată determinată fără dată de final. ","")&amp;IF(AND(ISNUMBER(R287),ISNUMBER(I287),R287&lt;I287),"Data încetării este înaintea angajării. ","")))</f>
        <v/>
      </c>
    </row>
    <row r="288" spans="2:19" x14ac:dyDescent="0.2">
      <c r="B288" s="10"/>
      <c r="C288" s="11"/>
      <c r="D288" s="10"/>
      <c r="E288" s="12"/>
      <c r="F288" s="13"/>
      <c r="G288" s="10"/>
      <c r="H288" s="14"/>
      <c r="I288" s="15"/>
      <c r="J288" s="16"/>
      <c r="K288" s="15"/>
      <c r="L288" s="16"/>
      <c r="M288" s="17"/>
      <c r="N288" s="15"/>
      <c r="O288" s="16"/>
      <c r="P288" s="16"/>
      <c r="Q288" s="12"/>
      <c r="R288" s="15"/>
      <c r="S288" s="18" t="str">
        <f>IF(B288="","",TRIM(IF(COUNTIF($B$5:$B$304,B288)&gt;1,"Marcă dublată. ","")&amp;IF(OR(LEN(D288)&lt;&gt;13,NOT(ISNUMBER(--D288))),"CNP-ul trebuie să aibă 13 cifre. ",IF(MOD(MOD(SUMPRODUCT(--MID(D288,{1,2,3,4,5,6,7,8,9,10,11,12},1),{2,7,9,1,4,6,3,5,8,2,7,9}),11),10)+IF(MOD(SUMPRODUCT(--MID(D288,{1,2,3,4,5,6,7,8,9,10,11,12},1),{2,7,9,1,4,6,3,5,8,2,7,9}),11)=10,1,0)&lt;&gt;--RIGHT(D288,1),"Cifra de control a CNP-ului nu se potrivește. ",""))&amp;IF(OR(LEN(G288&amp;"")&lt;&gt;6,NOT(ISNUMBER(--G288))),"Codul COR are 6 cifre. ","")&amp;IF(NOT(ISNUMBER(I288)),"Lipsește data angajării. ","")&amp;IF(AND(J288="Determinată",NOT(ISNUMBER(K288))),"Contract pe durată determinată fără dată de final. ","")&amp;IF(AND(ISNUMBER(R288),ISNUMBER(I288),R288&lt;I288),"Data încetării este înaintea angajării. ","")))</f>
        <v/>
      </c>
    </row>
    <row r="289" spans="2:19" x14ac:dyDescent="0.2">
      <c r="B289" s="10"/>
      <c r="C289" s="11"/>
      <c r="D289" s="10"/>
      <c r="E289" s="12"/>
      <c r="F289" s="13"/>
      <c r="G289" s="10"/>
      <c r="H289" s="14"/>
      <c r="I289" s="15"/>
      <c r="J289" s="16"/>
      <c r="K289" s="15"/>
      <c r="L289" s="16"/>
      <c r="M289" s="17"/>
      <c r="N289" s="15"/>
      <c r="O289" s="16"/>
      <c r="P289" s="16"/>
      <c r="Q289" s="12"/>
      <c r="R289" s="15"/>
      <c r="S289" s="18" t="str">
        <f>IF(B289="","",TRIM(IF(COUNTIF($B$5:$B$304,B289)&gt;1,"Marcă dublată. ","")&amp;IF(OR(LEN(D289)&lt;&gt;13,NOT(ISNUMBER(--D289))),"CNP-ul trebuie să aibă 13 cifre. ",IF(MOD(MOD(SUMPRODUCT(--MID(D289,{1,2,3,4,5,6,7,8,9,10,11,12},1),{2,7,9,1,4,6,3,5,8,2,7,9}),11),10)+IF(MOD(SUMPRODUCT(--MID(D289,{1,2,3,4,5,6,7,8,9,10,11,12},1),{2,7,9,1,4,6,3,5,8,2,7,9}),11)=10,1,0)&lt;&gt;--RIGHT(D289,1),"Cifra de control a CNP-ului nu se potrivește. ",""))&amp;IF(OR(LEN(G289&amp;"")&lt;&gt;6,NOT(ISNUMBER(--G289))),"Codul COR are 6 cifre. ","")&amp;IF(NOT(ISNUMBER(I289)),"Lipsește data angajării. ","")&amp;IF(AND(J289="Determinată",NOT(ISNUMBER(K289))),"Contract pe durată determinată fără dată de final. ","")&amp;IF(AND(ISNUMBER(R289),ISNUMBER(I289),R289&lt;I289),"Data încetării este înaintea angajării. ","")))</f>
        <v/>
      </c>
    </row>
    <row r="290" spans="2:19" x14ac:dyDescent="0.2">
      <c r="B290" s="10"/>
      <c r="C290" s="11"/>
      <c r="D290" s="10"/>
      <c r="E290" s="12"/>
      <c r="F290" s="13"/>
      <c r="G290" s="10"/>
      <c r="H290" s="14"/>
      <c r="I290" s="15"/>
      <c r="J290" s="16"/>
      <c r="K290" s="15"/>
      <c r="L290" s="16"/>
      <c r="M290" s="17"/>
      <c r="N290" s="15"/>
      <c r="O290" s="16"/>
      <c r="P290" s="16"/>
      <c r="Q290" s="12"/>
      <c r="R290" s="15"/>
      <c r="S290" s="18" t="str">
        <f>IF(B290="","",TRIM(IF(COUNTIF($B$5:$B$304,B290)&gt;1,"Marcă dublată. ","")&amp;IF(OR(LEN(D290)&lt;&gt;13,NOT(ISNUMBER(--D290))),"CNP-ul trebuie să aibă 13 cifre. ",IF(MOD(MOD(SUMPRODUCT(--MID(D290,{1,2,3,4,5,6,7,8,9,10,11,12},1),{2,7,9,1,4,6,3,5,8,2,7,9}),11),10)+IF(MOD(SUMPRODUCT(--MID(D290,{1,2,3,4,5,6,7,8,9,10,11,12},1),{2,7,9,1,4,6,3,5,8,2,7,9}),11)=10,1,0)&lt;&gt;--RIGHT(D290,1),"Cifra de control a CNP-ului nu se potrivește. ",""))&amp;IF(OR(LEN(G290&amp;"")&lt;&gt;6,NOT(ISNUMBER(--G290))),"Codul COR are 6 cifre. ","")&amp;IF(NOT(ISNUMBER(I290)),"Lipsește data angajării. ","")&amp;IF(AND(J290="Determinată",NOT(ISNUMBER(K290))),"Contract pe durată determinată fără dată de final. ","")&amp;IF(AND(ISNUMBER(R290),ISNUMBER(I290),R290&lt;I290),"Data încetării este înaintea angajării. ","")))</f>
        <v/>
      </c>
    </row>
    <row r="291" spans="2:19" x14ac:dyDescent="0.2">
      <c r="B291" s="10"/>
      <c r="C291" s="11"/>
      <c r="D291" s="10"/>
      <c r="E291" s="12"/>
      <c r="F291" s="13"/>
      <c r="G291" s="10"/>
      <c r="H291" s="14"/>
      <c r="I291" s="15"/>
      <c r="J291" s="16"/>
      <c r="K291" s="15"/>
      <c r="L291" s="16"/>
      <c r="M291" s="17"/>
      <c r="N291" s="15"/>
      <c r="O291" s="16"/>
      <c r="P291" s="16"/>
      <c r="Q291" s="12"/>
      <c r="R291" s="15"/>
      <c r="S291" s="18" t="str">
        <f>IF(B291="","",TRIM(IF(COUNTIF($B$5:$B$304,B291)&gt;1,"Marcă dublată. ","")&amp;IF(OR(LEN(D291)&lt;&gt;13,NOT(ISNUMBER(--D291))),"CNP-ul trebuie să aibă 13 cifre. ",IF(MOD(MOD(SUMPRODUCT(--MID(D291,{1,2,3,4,5,6,7,8,9,10,11,12},1),{2,7,9,1,4,6,3,5,8,2,7,9}),11),10)+IF(MOD(SUMPRODUCT(--MID(D291,{1,2,3,4,5,6,7,8,9,10,11,12},1),{2,7,9,1,4,6,3,5,8,2,7,9}),11)=10,1,0)&lt;&gt;--RIGHT(D291,1),"Cifra de control a CNP-ului nu se potrivește. ",""))&amp;IF(OR(LEN(G291&amp;"")&lt;&gt;6,NOT(ISNUMBER(--G291))),"Codul COR are 6 cifre. ","")&amp;IF(NOT(ISNUMBER(I291)),"Lipsește data angajării. ","")&amp;IF(AND(J291="Determinată",NOT(ISNUMBER(K291))),"Contract pe durată determinată fără dată de final. ","")&amp;IF(AND(ISNUMBER(R291),ISNUMBER(I291),R291&lt;I291),"Data încetării este înaintea angajării. ","")))</f>
        <v/>
      </c>
    </row>
    <row r="292" spans="2:19" x14ac:dyDescent="0.2">
      <c r="B292" s="10"/>
      <c r="C292" s="11"/>
      <c r="D292" s="10"/>
      <c r="E292" s="12"/>
      <c r="F292" s="13"/>
      <c r="G292" s="10"/>
      <c r="H292" s="14"/>
      <c r="I292" s="15"/>
      <c r="J292" s="16"/>
      <c r="K292" s="15"/>
      <c r="L292" s="16"/>
      <c r="M292" s="17"/>
      <c r="N292" s="15"/>
      <c r="O292" s="16"/>
      <c r="P292" s="16"/>
      <c r="Q292" s="12"/>
      <c r="R292" s="15"/>
      <c r="S292" s="18" t="str">
        <f>IF(B292="","",TRIM(IF(COUNTIF($B$5:$B$304,B292)&gt;1,"Marcă dublată. ","")&amp;IF(OR(LEN(D292)&lt;&gt;13,NOT(ISNUMBER(--D292))),"CNP-ul trebuie să aibă 13 cifre. ",IF(MOD(MOD(SUMPRODUCT(--MID(D292,{1,2,3,4,5,6,7,8,9,10,11,12},1),{2,7,9,1,4,6,3,5,8,2,7,9}),11),10)+IF(MOD(SUMPRODUCT(--MID(D292,{1,2,3,4,5,6,7,8,9,10,11,12},1),{2,7,9,1,4,6,3,5,8,2,7,9}),11)=10,1,0)&lt;&gt;--RIGHT(D292,1),"Cifra de control a CNP-ului nu se potrivește. ",""))&amp;IF(OR(LEN(G292&amp;"")&lt;&gt;6,NOT(ISNUMBER(--G292))),"Codul COR are 6 cifre. ","")&amp;IF(NOT(ISNUMBER(I292)),"Lipsește data angajării. ","")&amp;IF(AND(J292="Determinată",NOT(ISNUMBER(K292))),"Contract pe durată determinată fără dată de final. ","")&amp;IF(AND(ISNUMBER(R292),ISNUMBER(I292),R292&lt;I292),"Data încetării este înaintea angajării. ","")))</f>
        <v/>
      </c>
    </row>
    <row r="293" spans="2:19" x14ac:dyDescent="0.2">
      <c r="B293" s="10"/>
      <c r="C293" s="11"/>
      <c r="D293" s="10"/>
      <c r="E293" s="12"/>
      <c r="F293" s="13"/>
      <c r="G293" s="10"/>
      <c r="H293" s="14"/>
      <c r="I293" s="15"/>
      <c r="J293" s="16"/>
      <c r="K293" s="15"/>
      <c r="L293" s="16"/>
      <c r="M293" s="17"/>
      <c r="N293" s="15"/>
      <c r="O293" s="16"/>
      <c r="P293" s="16"/>
      <c r="Q293" s="12"/>
      <c r="R293" s="15"/>
      <c r="S293" s="18" t="str">
        <f>IF(B293="","",TRIM(IF(COUNTIF($B$5:$B$304,B293)&gt;1,"Marcă dublată. ","")&amp;IF(OR(LEN(D293)&lt;&gt;13,NOT(ISNUMBER(--D293))),"CNP-ul trebuie să aibă 13 cifre. ",IF(MOD(MOD(SUMPRODUCT(--MID(D293,{1,2,3,4,5,6,7,8,9,10,11,12},1),{2,7,9,1,4,6,3,5,8,2,7,9}),11),10)+IF(MOD(SUMPRODUCT(--MID(D293,{1,2,3,4,5,6,7,8,9,10,11,12},1),{2,7,9,1,4,6,3,5,8,2,7,9}),11)=10,1,0)&lt;&gt;--RIGHT(D293,1),"Cifra de control a CNP-ului nu se potrivește. ",""))&amp;IF(OR(LEN(G293&amp;"")&lt;&gt;6,NOT(ISNUMBER(--G293))),"Codul COR are 6 cifre. ","")&amp;IF(NOT(ISNUMBER(I293)),"Lipsește data angajării. ","")&amp;IF(AND(J293="Determinată",NOT(ISNUMBER(K293))),"Contract pe durată determinată fără dată de final. ","")&amp;IF(AND(ISNUMBER(R293),ISNUMBER(I293),R293&lt;I293),"Data încetării este înaintea angajării. ","")))</f>
        <v/>
      </c>
    </row>
    <row r="294" spans="2:19" x14ac:dyDescent="0.2">
      <c r="B294" s="10"/>
      <c r="C294" s="11"/>
      <c r="D294" s="10"/>
      <c r="E294" s="12"/>
      <c r="F294" s="13"/>
      <c r="G294" s="10"/>
      <c r="H294" s="14"/>
      <c r="I294" s="15"/>
      <c r="J294" s="16"/>
      <c r="K294" s="15"/>
      <c r="L294" s="16"/>
      <c r="M294" s="17"/>
      <c r="N294" s="15"/>
      <c r="O294" s="16"/>
      <c r="P294" s="16"/>
      <c r="Q294" s="12"/>
      <c r="R294" s="15"/>
      <c r="S294" s="18" t="str">
        <f>IF(B294="","",TRIM(IF(COUNTIF($B$5:$B$304,B294)&gt;1,"Marcă dublată. ","")&amp;IF(OR(LEN(D294)&lt;&gt;13,NOT(ISNUMBER(--D294))),"CNP-ul trebuie să aibă 13 cifre. ",IF(MOD(MOD(SUMPRODUCT(--MID(D294,{1,2,3,4,5,6,7,8,9,10,11,12},1),{2,7,9,1,4,6,3,5,8,2,7,9}),11),10)+IF(MOD(SUMPRODUCT(--MID(D294,{1,2,3,4,5,6,7,8,9,10,11,12},1),{2,7,9,1,4,6,3,5,8,2,7,9}),11)=10,1,0)&lt;&gt;--RIGHT(D294,1),"Cifra de control a CNP-ului nu se potrivește. ",""))&amp;IF(OR(LEN(G294&amp;"")&lt;&gt;6,NOT(ISNUMBER(--G294))),"Codul COR are 6 cifre. ","")&amp;IF(NOT(ISNUMBER(I294)),"Lipsește data angajării. ","")&amp;IF(AND(J294="Determinată",NOT(ISNUMBER(K294))),"Contract pe durată determinată fără dată de final. ","")&amp;IF(AND(ISNUMBER(R294),ISNUMBER(I294),R294&lt;I294),"Data încetării este înaintea angajării. ","")))</f>
        <v/>
      </c>
    </row>
    <row r="295" spans="2:19" x14ac:dyDescent="0.2">
      <c r="B295" s="10"/>
      <c r="C295" s="11"/>
      <c r="D295" s="10"/>
      <c r="E295" s="12"/>
      <c r="F295" s="13"/>
      <c r="G295" s="10"/>
      <c r="H295" s="14"/>
      <c r="I295" s="15"/>
      <c r="J295" s="16"/>
      <c r="K295" s="15"/>
      <c r="L295" s="16"/>
      <c r="M295" s="17"/>
      <c r="N295" s="15"/>
      <c r="O295" s="16"/>
      <c r="P295" s="16"/>
      <c r="Q295" s="12"/>
      <c r="R295" s="15"/>
      <c r="S295" s="18" t="str">
        <f>IF(B295="","",TRIM(IF(COUNTIF($B$5:$B$304,B295)&gt;1,"Marcă dublată. ","")&amp;IF(OR(LEN(D295)&lt;&gt;13,NOT(ISNUMBER(--D295))),"CNP-ul trebuie să aibă 13 cifre. ",IF(MOD(MOD(SUMPRODUCT(--MID(D295,{1,2,3,4,5,6,7,8,9,10,11,12},1),{2,7,9,1,4,6,3,5,8,2,7,9}),11),10)+IF(MOD(SUMPRODUCT(--MID(D295,{1,2,3,4,5,6,7,8,9,10,11,12},1),{2,7,9,1,4,6,3,5,8,2,7,9}),11)=10,1,0)&lt;&gt;--RIGHT(D295,1),"Cifra de control a CNP-ului nu se potrivește. ",""))&amp;IF(OR(LEN(G295&amp;"")&lt;&gt;6,NOT(ISNUMBER(--G295))),"Codul COR are 6 cifre. ","")&amp;IF(NOT(ISNUMBER(I295)),"Lipsește data angajării. ","")&amp;IF(AND(J295="Determinată",NOT(ISNUMBER(K295))),"Contract pe durată determinată fără dată de final. ","")&amp;IF(AND(ISNUMBER(R295),ISNUMBER(I295),R295&lt;I295),"Data încetării este înaintea angajării. ","")))</f>
        <v/>
      </c>
    </row>
    <row r="296" spans="2:19" x14ac:dyDescent="0.2">
      <c r="B296" s="10"/>
      <c r="C296" s="11"/>
      <c r="D296" s="10"/>
      <c r="E296" s="12"/>
      <c r="F296" s="13"/>
      <c r="G296" s="10"/>
      <c r="H296" s="14"/>
      <c r="I296" s="15"/>
      <c r="J296" s="16"/>
      <c r="K296" s="15"/>
      <c r="L296" s="16"/>
      <c r="M296" s="17"/>
      <c r="N296" s="15"/>
      <c r="O296" s="16"/>
      <c r="P296" s="16"/>
      <c r="Q296" s="12"/>
      <c r="R296" s="15"/>
      <c r="S296" s="18" t="str">
        <f>IF(B296="","",TRIM(IF(COUNTIF($B$5:$B$304,B296)&gt;1,"Marcă dublată. ","")&amp;IF(OR(LEN(D296)&lt;&gt;13,NOT(ISNUMBER(--D296))),"CNP-ul trebuie să aibă 13 cifre. ",IF(MOD(MOD(SUMPRODUCT(--MID(D296,{1,2,3,4,5,6,7,8,9,10,11,12},1),{2,7,9,1,4,6,3,5,8,2,7,9}),11),10)+IF(MOD(SUMPRODUCT(--MID(D296,{1,2,3,4,5,6,7,8,9,10,11,12},1),{2,7,9,1,4,6,3,5,8,2,7,9}),11)=10,1,0)&lt;&gt;--RIGHT(D296,1),"Cifra de control a CNP-ului nu se potrivește. ",""))&amp;IF(OR(LEN(G296&amp;"")&lt;&gt;6,NOT(ISNUMBER(--G296))),"Codul COR are 6 cifre. ","")&amp;IF(NOT(ISNUMBER(I296)),"Lipsește data angajării. ","")&amp;IF(AND(J296="Determinată",NOT(ISNUMBER(K296))),"Contract pe durată determinată fără dată de final. ","")&amp;IF(AND(ISNUMBER(R296),ISNUMBER(I296),R296&lt;I296),"Data încetării este înaintea angajării. ","")))</f>
        <v/>
      </c>
    </row>
    <row r="297" spans="2:19" x14ac:dyDescent="0.2">
      <c r="B297" s="10"/>
      <c r="C297" s="11"/>
      <c r="D297" s="10"/>
      <c r="E297" s="12"/>
      <c r="F297" s="13"/>
      <c r="G297" s="10"/>
      <c r="H297" s="14"/>
      <c r="I297" s="15"/>
      <c r="J297" s="16"/>
      <c r="K297" s="15"/>
      <c r="L297" s="16"/>
      <c r="M297" s="17"/>
      <c r="N297" s="15"/>
      <c r="O297" s="16"/>
      <c r="P297" s="16"/>
      <c r="Q297" s="12"/>
      <c r="R297" s="15"/>
      <c r="S297" s="18" t="str">
        <f>IF(B297="","",TRIM(IF(COUNTIF($B$5:$B$304,B297)&gt;1,"Marcă dublată. ","")&amp;IF(OR(LEN(D297)&lt;&gt;13,NOT(ISNUMBER(--D297))),"CNP-ul trebuie să aibă 13 cifre. ",IF(MOD(MOD(SUMPRODUCT(--MID(D297,{1,2,3,4,5,6,7,8,9,10,11,12},1),{2,7,9,1,4,6,3,5,8,2,7,9}),11),10)+IF(MOD(SUMPRODUCT(--MID(D297,{1,2,3,4,5,6,7,8,9,10,11,12},1),{2,7,9,1,4,6,3,5,8,2,7,9}),11)=10,1,0)&lt;&gt;--RIGHT(D297,1),"Cifra de control a CNP-ului nu se potrivește. ",""))&amp;IF(OR(LEN(G297&amp;"")&lt;&gt;6,NOT(ISNUMBER(--G297))),"Codul COR are 6 cifre. ","")&amp;IF(NOT(ISNUMBER(I297)),"Lipsește data angajării. ","")&amp;IF(AND(J297="Determinată",NOT(ISNUMBER(K297))),"Contract pe durată determinată fără dată de final. ","")&amp;IF(AND(ISNUMBER(R297),ISNUMBER(I297),R297&lt;I297),"Data încetării este înaintea angajării. ","")))</f>
        <v/>
      </c>
    </row>
    <row r="298" spans="2:19" x14ac:dyDescent="0.2">
      <c r="B298" s="10"/>
      <c r="C298" s="11"/>
      <c r="D298" s="10"/>
      <c r="E298" s="12"/>
      <c r="F298" s="13"/>
      <c r="G298" s="10"/>
      <c r="H298" s="14"/>
      <c r="I298" s="15"/>
      <c r="J298" s="16"/>
      <c r="K298" s="15"/>
      <c r="L298" s="16"/>
      <c r="M298" s="17"/>
      <c r="N298" s="15"/>
      <c r="O298" s="16"/>
      <c r="P298" s="16"/>
      <c r="Q298" s="12"/>
      <c r="R298" s="15"/>
      <c r="S298" s="18" t="str">
        <f>IF(B298="","",TRIM(IF(COUNTIF($B$5:$B$304,B298)&gt;1,"Marcă dublată. ","")&amp;IF(OR(LEN(D298)&lt;&gt;13,NOT(ISNUMBER(--D298))),"CNP-ul trebuie să aibă 13 cifre. ",IF(MOD(MOD(SUMPRODUCT(--MID(D298,{1,2,3,4,5,6,7,8,9,10,11,12},1),{2,7,9,1,4,6,3,5,8,2,7,9}),11),10)+IF(MOD(SUMPRODUCT(--MID(D298,{1,2,3,4,5,6,7,8,9,10,11,12},1),{2,7,9,1,4,6,3,5,8,2,7,9}),11)=10,1,0)&lt;&gt;--RIGHT(D298,1),"Cifra de control a CNP-ului nu se potrivește. ",""))&amp;IF(OR(LEN(G298&amp;"")&lt;&gt;6,NOT(ISNUMBER(--G298))),"Codul COR are 6 cifre. ","")&amp;IF(NOT(ISNUMBER(I298)),"Lipsește data angajării. ","")&amp;IF(AND(J298="Determinată",NOT(ISNUMBER(K298))),"Contract pe durată determinată fără dată de final. ","")&amp;IF(AND(ISNUMBER(R298),ISNUMBER(I298),R298&lt;I298),"Data încetării este înaintea angajării. ","")))</f>
        <v/>
      </c>
    </row>
    <row r="299" spans="2:19" x14ac:dyDescent="0.2">
      <c r="B299" s="10"/>
      <c r="C299" s="11"/>
      <c r="D299" s="10"/>
      <c r="E299" s="12"/>
      <c r="F299" s="13"/>
      <c r="G299" s="10"/>
      <c r="H299" s="14"/>
      <c r="I299" s="15"/>
      <c r="J299" s="16"/>
      <c r="K299" s="15"/>
      <c r="L299" s="16"/>
      <c r="M299" s="17"/>
      <c r="N299" s="15"/>
      <c r="O299" s="16"/>
      <c r="P299" s="16"/>
      <c r="Q299" s="12"/>
      <c r="R299" s="15"/>
      <c r="S299" s="18" t="str">
        <f>IF(B299="","",TRIM(IF(COUNTIF($B$5:$B$304,B299)&gt;1,"Marcă dublată. ","")&amp;IF(OR(LEN(D299)&lt;&gt;13,NOT(ISNUMBER(--D299))),"CNP-ul trebuie să aibă 13 cifre. ",IF(MOD(MOD(SUMPRODUCT(--MID(D299,{1,2,3,4,5,6,7,8,9,10,11,12},1),{2,7,9,1,4,6,3,5,8,2,7,9}),11),10)+IF(MOD(SUMPRODUCT(--MID(D299,{1,2,3,4,5,6,7,8,9,10,11,12},1),{2,7,9,1,4,6,3,5,8,2,7,9}),11)=10,1,0)&lt;&gt;--RIGHT(D299,1),"Cifra de control a CNP-ului nu se potrivește. ",""))&amp;IF(OR(LEN(G299&amp;"")&lt;&gt;6,NOT(ISNUMBER(--G299))),"Codul COR are 6 cifre. ","")&amp;IF(NOT(ISNUMBER(I299)),"Lipsește data angajării. ","")&amp;IF(AND(J299="Determinată",NOT(ISNUMBER(K299))),"Contract pe durată determinată fără dată de final. ","")&amp;IF(AND(ISNUMBER(R299),ISNUMBER(I299),R299&lt;I299),"Data încetării este înaintea angajării. ","")))</f>
        <v/>
      </c>
    </row>
    <row r="300" spans="2:19" x14ac:dyDescent="0.2">
      <c r="B300" s="10"/>
      <c r="C300" s="11"/>
      <c r="D300" s="10"/>
      <c r="E300" s="12"/>
      <c r="F300" s="13"/>
      <c r="G300" s="10"/>
      <c r="H300" s="14"/>
      <c r="I300" s="15"/>
      <c r="J300" s="16"/>
      <c r="K300" s="15"/>
      <c r="L300" s="16"/>
      <c r="M300" s="17"/>
      <c r="N300" s="15"/>
      <c r="O300" s="16"/>
      <c r="P300" s="16"/>
      <c r="Q300" s="12"/>
      <c r="R300" s="15"/>
      <c r="S300" s="18" t="str">
        <f>IF(B300="","",TRIM(IF(COUNTIF($B$5:$B$304,B300)&gt;1,"Marcă dublată. ","")&amp;IF(OR(LEN(D300)&lt;&gt;13,NOT(ISNUMBER(--D300))),"CNP-ul trebuie să aibă 13 cifre. ",IF(MOD(MOD(SUMPRODUCT(--MID(D300,{1,2,3,4,5,6,7,8,9,10,11,12},1),{2,7,9,1,4,6,3,5,8,2,7,9}),11),10)+IF(MOD(SUMPRODUCT(--MID(D300,{1,2,3,4,5,6,7,8,9,10,11,12},1),{2,7,9,1,4,6,3,5,8,2,7,9}),11)=10,1,0)&lt;&gt;--RIGHT(D300,1),"Cifra de control a CNP-ului nu se potrivește. ",""))&amp;IF(OR(LEN(G300&amp;"")&lt;&gt;6,NOT(ISNUMBER(--G300))),"Codul COR are 6 cifre. ","")&amp;IF(NOT(ISNUMBER(I300)),"Lipsește data angajării. ","")&amp;IF(AND(J300="Determinată",NOT(ISNUMBER(K300))),"Contract pe durată determinată fără dată de final. ","")&amp;IF(AND(ISNUMBER(R300),ISNUMBER(I300),R300&lt;I300),"Data încetării este înaintea angajării. ","")))</f>
        <v/>
      </c>
    </row>
    <row r="301" spans="2:19" x14ac:dyDescent="0.2">
      <c r="B301" s="10"/>
      <c r="C301" s="11"/>
      <c r="D301" s="10"/>
      <c r="E301" s="12"/>
      <c r="F301" s="13"/>
      <c r="G301" s="10"/>
      <c r="H301" s="14"/>
      <c r="I301" s="15"/>
      <c r="J301" s="16"/>
      <c r="K301" s="15"/>
      <c r="L301" s="16"/>
      <c r="M301" s="17"/>
      <c r="N301" s="15"/>
      <c r="O301" s="16"/>
      <c r="P301" s="16"/>
      <c r="Q301" s="12"/>
      <c r="R301" s="15"/>
      <c r="S301" s="18" t="str">
        <f>IF(B301="","",TRIM(IF(COUNTIF($B$5:$B$304,B301)&gt;1,"Marcă dublată. ","")&amp;IF(OR(LEN(D301)&lt;&gt;13,NOT(ISNUMBER(--D301))),"CNP-ul trebuie să aibă 13 cifre. ",IF(MOD(MOD(SUMPRODUCT(--MID(D301,{1,2,3,4,5,6,7,8,9,10,11,12},1),{2,7,9,1,4,6,3,5,8,2,7,9}),11),10)+IF(MOD(SUMPRODUCT(--MID(D301,{1,2,3,4,5,6,7,8,9,10,11,12},1),{2,7,9,1,4,6,3,5,8,2,7,9}),11)=10,1,0)&lt;&gt;--RIGHT(D301,1),"Cifra de control a CNP-ului nu se potrivește. ",""))&amp;IF(OR(LEN(G301&amp;"")&lt;&gt;6,NOT(ISNUMBER(--G301))),"Codul COR are 6 cifre. ","")&amp;IF(NOT(ISNUMBER(I301)),"Lipsește data angajării. ","")&amp;IF(AND(J301="Determinată",NOT(ISNUMBER(K301))),"Contract pe durată determinată fără dată de final. ","")&amp;IF(AND(ISNUMBER(R301),ISNUMBER(I301),R301&lt;I301),"Data încetării este înaintea angajării. ","")))</f>
        <v/>
      </c>
    </row>
    <row r="302" spans="2:19" x14ac:dyDescent="0.2">
      <c r="B302" s="10"/>
      <c r="C302" s="11"/>
      <c r="D302" s="10"/>
      <c r="E302" s="12"/>
      <c r="F302" s="13"/>
      <c r="G302" s="10"/>
      <c r="H302" s="14"/>
      <c r="I302" s="15"/>
      <c r="J302" s="16"/>
      <c r="K302" s="15"/>
      <c r="L302" s="16"/>
      <c r="M302" s="17"/>
      <c r="N302" s="15"/>
      <c r="O302" s="16"/>
      <c r="P302" s="16"/>
      <c r="Q302" s="12"/>
      <c r="R302" s="15"/>
      <c r="S302" s="18" t="str">
        <f>IF(B302="","",TRIM(IF(COUNTIF($B$5:$B$304,B302)&gt;1,"Marcă dublată. ","")&amp;IF(OR(LEN(D302)&lt;&gt;13,NOT(ISNUMBER(--D302))),"CNP-ul trebuie să aibă 13 cifre. ",IF(MOD(MOD(SUMPRODUCT(--MID(D302,{1,2,3,4,5,6,7,8,9,10,11,12},1),{2,7,9,1,4,6,3,5,8,2,7,9}),11),10)+IF(MOD(SUMPRODUCT(--MID(D302,{1,2,3,4,5,6,7,8,9,10,11,12},1),{2,7,9,1,4,6,3,5,8,2,7,9}),11)=10,1,0)&lt;&gt;--RIGHT(D302,1),"Cifra de control a CNP-ului nu se potrivește. ",""))&amp;IF(OR(LEN(G302&amp;"")&lt;&gt;6,NOT(ISNUMBER(--G302))),"Codul COR are 6 cifre. ","")&amp;IF(NOT(ISNUMBER(I302)),"Lipsește data angajării. ","")&amp;IF(AND(J302="Determinată",NOT(ISNUMBER(K302))),"Contract pe durată determinată fără dată de final. ","")&amp;IF(AND(ISNUMBER(R302),ISNUMBER(I302),R302&lt;I302),"Data încetării este înaintea angajării. ","")))</f>
        <v/>
      </c>
    </row>
    <row r="303" spans="2:19" x14ac:dyDescent="0.2">
      <c r="B303" s="10"/>
      <c r="C303" s="11"/>
      <c r="D303" s="10"/>
      <c r="E303" s="12"/>
      <c r="F303" s="13"/>
      <c r="G303" s="10"/>
      <c r="H303" s="14"/>
      <c r="I303" s="15"/>
      <c r="J303" s="16"/>
      <c r="K303" s="15"/>
      <c r="L303" s="16"/>
      <c r="M303" s="17"/>
      <c r="N303" s="15"/>
      <c r="O303" s="16"/>
      <c r="P303" s="16"/>
      <c r="Q303" s="12"/>
      <c r="R303" s="15"/>
      <c r="S303" s="18" t="str">
        <f>IF(B303="","",TRIM(IF(COUNTIF($B$5:$B$304,B303)&gt;1,"Marcă dublată. ","")&amp;IF(OR(LEN(D303)&lt;&gt;13,NOT(ISNUMBER(--D303))),"CNP-ul trebuie să aibă 13 cifre. ",IF(MOD(MOD(SUMPRODUCT(--MID(D303,{1,2,3,4,5,6,7,8,9,10,11,12},1),{2,7,9,1,4,6,3,5,8,2,7,9}),11),10)+IF(MOD(SUMPRODUCT(--MID(D303,{1,2,3,4,5,6,7,8,9,10,11,12},1),{2,7,9,1,4,6,3,5,8,2,7,9}),11)=10,1,0)&lt;&gt;--RIGHT(D303,1),"Cifra de control a CNP-ului nu se potrivește. ",""))&amp;IF(OR(LEN(G303&amp;"")&lt;&gt;6,NOT(ISNUMBER(--G303))),"Codul COR are 6 cifre. ","")&amp;IF(NOT(ISNUMBER(I303)),"Lipsește data angajării. ","")&amp;IF(AND(J303="Determinată",NOT(ISNUMBER(K303))),"Contract pe durată determinată fără dată de final. ","")&amp;IF(AND(ISNUMBER(R303),ISNUMBER(I303),R303&lt;I303),"Data încetării este înaintea angajării. ","")))</f>
        <v/>
      </c>
    </row>
    <row r="304" spans="2:19" x14ac:dyDescent="0.2">
      <c r="B304" s="10"/>
      <c r="C304" s="11"/>
      <c r="D304" s="10"/>
      <c r="E304" s="12"/>
      <c r="F304" s="13"/>
      <c r="G304" s="10"/>
      <c r="H304" s="14"/>
      <c r="I304" s="15"/>
      <c r="J304" s="16"/>
      <c r="K304" s="15"/>
      <c r="L304" s="16"/>
      <c r="M304" s="17"/>
      <c r="N304" s="15"/>
      <c r="O304" s="16"/>
      <c r="P304" s="16"/>
      <c r="Q304" s="12"/>
      <c r="R304" s="15"/>
      <c r="S304" s="18" t="str">
        <f>IF(B304="","",TRIM(IF(COUNTIF($B$5:$B$304,B304)&gt;1,"Marcă dublată. ","")&amp;IF(OR(LEN(D304)&lt;&gt;13,NOT(ISNUMBER(--D304))),"CNP-ul trebuie să aibă 13 cifre. ",IF(MOD(MOD(SUMPRODUCT(--MID(D304,{1,2,3,4,5,6,7,8,9,10,11,12},1),{2,7,9,1,4,6,3,5,8,2,7,9}),11),10)+IF(MOD(SUMPRODUCT(--MID(D304,{1,2,3,4,5,6,7,8,9,10,11,12},1),{2,7,9,1,4,6,3,5,8,2,7,9}),11)=10,1,0)&lt;&gt;--RIGHT(D304,1),"Cifra de control a CNP-ului nu se potrivește. ",""))&amp;IF(OR(LEN(G304&amp;"")&lt;&gt;6,NOT(ISNUMBER(--G304))),"Codul COR are 6 cifre. ","")&amp;IF(NOT(ISNUMBER(I304)),"Lipsește data angajării. ","")&amp;IF(AND(J304="Determinată",NOT(ISNUMBER(K304))),"Contract pe durată determinată fără dată de final. ","")&amp;IF(AND(ISNUMBER(R304),ISNUMBER(I304),R304&lt;I304),"Data încetării este înaintea angajării. ","")))</f>
        <v/>
      </c>
    </row>
  </sheetData>
  <dataValidations count="2">
    <dataValidation type="list" allowBlank="1" showInputMessage="1" showErrorMessage="1" sqref="J5:J304" xr:uid="{9AE01F60-7CF2-4185-B30B-D870E3F7B539}">
      <formula1>"Nedeterminată,Determinată"</formula1>
    </dataValidation>
    <dataValidation type="list" allowBlank="1" showInputMessage="1" showErrorMessage="1" sqref="O5:P304" xr:uid="{BB14356D-A90C-48B4-877A-6BB1079E20A3}">
      <formula1>"Da,Nu"</formula1>
    </dataValidation>
  </dataValidations>
  <pageMargins left="0.7" right="0.7" top="0.75" bottom="0.75" header="0.3" footer="0.3"/>
  <ignoredErrors>
    <ignoredError sqref="B5:B15 D5:D15 G5:G1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5A93D-3D0A-4A61-8DAB-3D3DC1BD0761}">
  <dimension ref="B1:H3004"/>
  <sheetViews>
    <sheetView showGridLines="0" workbookViewId="0">
      <pane ySplit="4" topLeftCell="A5" activePane="bottomLeft" state="frozen"/>
      <selection pane="bottomLeft" activeCell="A5" sqref="A5"/>
    </sheetView>
  </sheetViews>
  <sheetFormatPr baseColWidth="10" defaultRowHeight="12.75" x14ac:dyDescent="0.2"/>
  <cols>
    <col min="1" max="1" width="2.7109375" style="1" customWidth="1"/>
    <col min="2" max="2" width="8.7109375" style="1" customWidth="1"/>
    <col min="3" max="3" width="18.7109375" style="1" customWidth="1"/>
    <col min="4" max="4" width="16.7109375" style="1" customWidth="1"/>
    <col min="5" max="6" width="13.7109375" style="1" customWidth="1"/>
    <col min="7" max="7" width="14.7109375" style="1" customWidth="1"/>
    <col min="8" max="8" width="32.7109375" style="1" customWidth="1"/>
    <col min="9" max="16384" width="11.42578125" style="1"/>
  </cols>
  <sheetData>
    <row r="1" spans="2:8" ht="21" x14ac:dyDescent="0.35">
      <c r="B1" s="2" t="s">
        <v>79</v>
      </c>
    </row>
    <row r="2" spans="2:8" x14ac:dyDescent="0.2">
      <c r="B2" s="3" t="s">
        <v>80</v>
      </c>
    </row>
    <row r="4" spans="2:8" ht="30" customHeight="1" x14ac:dyDescent="0.2">
      <c r="B4" s="7" t="s">
        <v>31</v>
      </c>
      <c r="C4" s="7" t="s">
        <v>81</v>
      </c>
      <c r="D4" s="7" t="s">
        <v>82</v>
      </c>
      <c r="E4" s="7" t="s">
        <v>83</v>
      </c>
      <c r="F4" s="7" t="s">
        <v>84</v>
      </c>
      <c r="G4" s="7" t="s">
        <v>85</v>
      </c>
      <c r="H4" s="7" t="s">
        <v>48</v>
      </c>
    </row>
    <row r="5" spans="2:8" x14ac:dyDescent="0.2">
      <c r="B5" s="19" t="s">
        <v>49</v>
      </c>
      <c r="C5" s="20" t="str">
        <f t="shared" ref="C5:C68" si="0">IF(B5="","",IFERROR(INDEX(AnNume,MATCH(B5,AnMarca,0)),"Marcă inexistentă"))</f>
        <v>Ioana Popescu</v>
      </c>
      <c r="D5" s="21">
        <f>DATE(2026,1,1)</f>
        <v>46023</v>
      </c>
      <c r="E5" s="22">
        <v>6500</v>
      </c>
      <c r="F5" s="22">
        <v>3802</v>
      </c>
      <c r="G5" s="22"/>
      <c r="H5" s="23" t="str">
        <f t="shared" ref="H5:H68" si="1">IF(B5="","",TRIM(IF(C5="Marcă inexistentă","Marca nu există în foaia Angajați. ","")&amp;IF(NOT(ISNUMBER(D5)),"Luna trebuie să fie o dată (prima zi a lunii). ","")&amp;IF(COUNTIFS($B$5:$B$3004,B5,$D$5:$D$3004,D5)&gt;1,"Luna apare de două ori. ","")&amp;IF(N(F5)&gt;N(E5),"Netul este mai mare decât brutul. ","")))</f>
        <v/>
      </c>
    </row>
    <row r="6" spans="2:8" x14ac:dyDescent="0.2">
      <c r="B6" s="19" t="s">
        <v>49</v>
      </c>
      <c r="C6" s="20" t="str">
        <f t="shared" si="0"/>
        <v>Ioana Popescu</v>
      </c>
      <c r="D6" s="21">
        <f>DATE(2026,2,1)</f>
        <v>46054</v>
      </c>
      <c r="E6" s="22">
        <v>6500</v>
      </c>
      <c r="F6" s="22">
        <v>3802</v>
      </c>
      <c r="G6" s="22"/>
      <c r="H6" s="23" t="str">
        <f t="shared" si="1"/>
        <v/>
      </c>
    </row>
    <row r="7" spans="2:8" x14ac:dyDescent="0.2">
      <c r="B7" s="19" t="s">
        <v>49</v>
      </c>
      <c r="C7" s="20" t="str">
        <f t="shared" si="0"/>
        <v>Ioana Popescu</v>
      </c>
      <c r="D7" s="21">
        <f>DATE(2026,3,1)</f>
        <v>46082</v>
      </c>
      <c r="E7" s="22">
        <v>6500</v>
      </c>
      <c r="F7" s="22">
        <v>3802</v>
      </c>
      <c r="G7" s="22"/>
      <c r="H7" s="23" t="str">
        <f t="shared" si="1"/>
        <v/>
      </c>
    </row>
    <row r="8" spans="2:8" x14ac:dyDescent="0.2">
      <c r="B8" s="19" t="s">
        <v>49</v>
      </c>
      <c r="C8" s="20" t="str">
        <f t="shared" si="0"/>
        <v>Ioana Popescu</v>
      </c>
      <c r="D8" s="21">
        <f>DATE(2026,4,1)</f>
        <v>46113</v>
      </c>
      <c r="E8" s="22">
        <v>6500</v>
      </c>
      <c r="F8" s="22">
        <v>3802</v>
      </c>
      <c r="G8" s="22"/>
      <c r="H8" s="23" t="str">
        <f t="shared" si="1"/>
        <v/>
      </c>
    </row>
    <row r="9" spans="2:8" x14ac:dyDescent="0.2">
      <c r="B9" s="19" t="s">
        <v>49</v>
      </c>
      <c r="C9" s="20" t="str">
        <f t="shared" si="0"/>
        <v>Ioana Popescu</v>
      </c>
      <c r="D9" s="21">
        <f>DATE(2026,5,1)</f>
        <v>46143</v>
      </c>
      <c r="E9" s="22">
        <v>6500</v>
      </c>
      <c r="F9" s="22">
        <v>3802</v>
      </c>
      <c r="G9" s="22"/>
      <c r="H9" s="23" t="str">
        <f t="shared" si="1"/>
        <v/>
      </c>
    </row>
    <row r="10" spans="2:8" x14ac:dyDescent="0.2">
      <c r="B10" s="19" t="s">
        <v>49</v>
      </c>
      <c r="C10" s="20" t="str">
        <f t="shared" si="0"/>
        <v>Ioana Popescu</v>
      </c>
      <c r="D10" s="21">
        <f>DATE(2026,6,1)</f>
        <v>46174</v>
      </c>
      <c r="E10" s="22">
        <v>7500</v>
      </c>
      <c r="F10" s="22">
        <v>4388</v>
      </c>
      <c r="G10" s="22"/>
      <c r="H10" s="23" t="str">
        <f t="shared" si="1"/>
        <v/>
      </c>
    </row>
    <row r="11" spans="2:8" x14ac:dyDescent="0.2">
      <c r="B11" s="19" t="s">
        <v>49</v>
      </c>
      <c r="C11" s="20" t="str">
        <f t="shared" si="0"/>
        <v>Ioana Popescu</v>
      </c>
      <c r="D11" s="21">
        <f>DATE(2026,7,1)</f>
        <v>46204</v>
      </c>
      <c r="E11" s="22">
        <v>6500</v>
      </c>
      <c r="F11" s="22">
        <v>3802</v>
      </c>
      <c r="G11" s="22"/>
      <c r="H11" s="23" t="str">
        <f t="shared" si="1"/>
        <v/>
      </c>
    </row>
    <row r="12" spans="2:8" x14ac:dyDescent="0.2">
      <c r="B12" s="19" t="s">
        <v>49</v>
      </c>
      <c r="C12" s="20" t="str">
        <f t="shared" si="0"/>
        <v>Ioana Popescu</v>
      </c>
      <c r="D12" s="21">
        <f>DATE(2026,8,1)</f>
        <v>46235</v>
      </c>
      <c r="E12" s="22">
        <v>6500</v>
      </c>
      <c r="F12" s="22">
        <v>3802</v>
      </c>
      <c r="G12" s="22"/>
      <c r="H12" s="23" t="str">
        <f t="shared" si="1"/>
        <v/>
      </c>
    </row>
    <row r="13" spans="2:8" x14ac:dyDescent="0.2">
      <c r="B13" s="19" t="s">
        <v>49</v>
      </c>
      <c r="C13" s="20" t="str">
        <f t="shared" si="0"/>
        <v>Ioana Popescu</v>
      </c>
      <c r="D13" s="21">
        <f>DATE(2026,9,1)</f>
        <v>46266</v>
      </c>
      <c r="E13" s="22">
        <v>6500</v>
      </c>
      <c r="F13" s="22">
        <v>3802</v>
      </c>
      <c r="G13" s="22"/>
      <c r="H13" s="23" t="str">
        <f t="shared" si="1"/>
        <v/>
      </c>
    </row>
    <row r="14" spans="2:8" x14ac:dyDescent="0.2">
      <c r="B14" s="19" t="s">
        <v>58</v>
      </c>
      <c r="C14" s="20" t="str">
        <f t="shared" si="0"/>
        <v>Andrei Toma</v>
      </c>
      <c r="D14" s="21">
        <f>DATE(2026,1,1)</f>
        <v>46023</v>
      </c>
      <c r="E14" s="22">
        <v>6800</v>
      </c>
      <c r="F14" s="22">
        <v>3978</v>
      </c>
      <c r="G14" s="22">
        <v>500</v>
      </c>
      <c r="H14" s="23" t="str">
        <f t="shared" si="1"/>
        <v/>
      </c>
    </row>
    <row r="15" spans="2:8" x14ac:dyDescent="0.2">
      <c r="B15" s="19" t="s">
        <v>58</v>
      </c>
      <c r="C15" s="20" t="str">
        <f t="shared" si="0"/>
        <v>Andrei Toma</v>
      </c>
      <c r="D15" s="21">
        <f>DATE(2026,2,1)</f>
        <v>46054</v>
      </c>
      <c r="E15" s="22">
        <v>6800</v>
      </c>
      <c r="F15" s="22">
        <v>3978</v>
      </c>
      <c r="G15" s="22">
        <v>500</v>
      </c>
      <c r="H15" s="23" t="str">
        <f t="shared" si="1"/>
        <v/>
      </c>
    </row>
    <row r="16" spans="2:8" x14ac:dyDescent="0.2">
      <c r="B16" s="19" t="s">
        <v>58</v>
      </c>
      <c r="C16" s="20" t="str">
        <f t="shared" si="0"/>
        <v>Andrei Toma</v>
      </c>
      <c r="D16" s="21">
        <f>DATE(2026,3,1)</f>
        <v>46082</v>
      </c>
      <c r="E16" s="22">
        <v>6800</v>
      </c>
      <c r="F16" s="22">
        <v>3978</v>
      </c>
      <c r="G16" s="22">
        <v>500</v>
      </c>
      <c r="H16" s="23" t="str">
        <f t="shared" si="1"/>
        <v/>
      </c>
    </row>
    <row r="17" spans="2:8" x14ac:dyDescent="0.2">
      <c r="B17" s="19" t="s">
        <v>58</v>
      </c>
      <c r="C17" s="20" t="str">
        <f t="shared" si="0"/>
        <v>Andrei Toma</v>
      </c>
      <c r="D17" s="21">
        <f>DATE(2026,4,1)</f>
        <v>46113</v>
      </c>
      <c r="E17" s="22">
        <v>6800</v>
      </c>
      <c r="F17" s="22">
        <v>3978</v>
      </c>
      <c r="G17" s="22">
        <v>500</v>
      </c>
      <c r="H17" s="23" t="str">
        <f t="shared" si="1"/>
        <v/>
      </c>
    </row>
    <row r="18" spans="2:8" x14ac:dyDescent="0.2">
      <c r="B18" s="19" t="s">
        <v>58</v>
      </c>
      <c r="C18" s="20" t="str">
        <f t="shared" si="0"/>
        <v>Andrei Toma</v>
      </c>
      <c r="D18" s="21">
        <f>DATE(2026,5,1)</f>
        <v>46143</v>
      </c>
      <c r="E18" s="22">
        <v>6800</v>
      </c>
      <c r="F18" s="22">
        <v>3978</v>
      </c>
      <c r="G18" s="22">
        <v>500</v>
      </c>
      <c r="H18" s="23" t="str">
        <f t="shared" si="1"/>
        <v/>
      </c>
    </row>
    <row r="19" spans="2:8" x14ac:dyDescent="0.2">
      <c r="B19" s="19" t="s">
        <v>58</v>
      </c>
      <c r="C19" s="20" t="str">
        <f t="shared" si="0"/>
        <v>Andrei Toma</v>
      </c>
      <c r="D19" s="21">
        <f>DATE(2026,6,1)</f>
        <v>46174</v>
      </c>
      <c r="E19" s="22">
        <v>6800</v>
      </c>
      <c r="F19" s="22">
        <v>3978</v>
      </c>
      <c r="G19" s="22">
        <v>500</v>
      </c>
      <c r="H19" s="23" t="str">
        <f t="shared" si="1"/>
        <v/>
      </c>
    </row>
    <row r="20" spans="2:8" x14ac:dyDescent="0.2">
      <c r="B20" s="19" t="s">
        <v>58</v>
      </c>
      <c r="C20" s="20" t="str">
        <f t="shared" si="0"/>
        <v>Andrei Toma</v>
      </c>
      <c r="D20" s="21">
        <f>DATE(2026,7,1)</f>
        <v>46204</v>
      </c>
      <c r="E20" s="22">
        <v>7400</v>
      </c>
      <c r="F20" s="22">
        <v>4329</v>
      </c>
      <c r="G20" s="22">
        <v>500</v>
      </c>
      <c r="H20" s="23" t="str">
        <f t="shared" si="1"/>
        <v/>
      </c>
    </row>
    <row r="21" spans="2:8" x14ac:dyDescent="0.2">
      <c r="B21" s="19" t="s">
        <v>58</v>
      </c>
      <c r="C21" s="20" t="str">
        <f t="shared" si="0"/>
        <v>Andrei Toma</v>
      </c>
      <c r="D21" s="21">
        <f>DATE(2026,8,1)</f>
        <v>46235</v>
      </c>
      <c r="E21" s="22">
        <v>6800</v>
      </c>
      <c r="F21" s="22">
        <v>3978</v>
      </c>
      <c r="G21" s="22">
        <v>500</v>
      </c>
      <c r="H21" s="23" t="str">
        <f t="shared" si="1"/>
        <v/>
      </c>
    </row>
    <row r="22" spans="2:8" x14ac:dyDescent="0.2">
      <c r="B22" s="19" t="s">
        <v>58</v>
      </c>
      <c r="C22" s="20" t="str">
        <f t="shared" si="0"/>
        <v>Andrei Toma</v>
      </c>
      <c r="D22" s="21">
        <f>DATE(2026,9,1)</f>
        <v>46266</v>
      </c>
      <c r="E22" s="22">
        <v>6800</v>
      </c>
      <c r="F22" s="22">
        <v>3978</v>
      </c>
      <c r="G22" s="22">
        <v>500</v>
      </c>
      <c r="H22" s="23" t="str">
        <f t="shared" si="1"/>
        <v/>
      </c>
    </row>
    <row r="23" spans="2:8" x14ac:dyDescent="0.2">
      <c r="B23" s="19" t="s">
        <v>66</v>
      </c>
      <c r="C23" s="20" t="str">
        <f t="shared" si="0"/>
        <v>Mihai Dobre</v>
      </c>
      <c r="D23" s="21">
        <f>DATE(2026,1,1)</f>
        <v>46023</v>
      </c>
      <c r="E23" s="22">
        <v>7200</v>
      </c>
      <c r="F23" s="22">
        <v>4212</v>
      </c>
      <c r="G23" s="22"/>
      <c r="H23" s="23" t="str">
        <f t="shared" si="1"/>
        <v/>
      </c>
    </row>
    <row r="24" spans="2:8" x14ac:dyDescent="0.2">
      <c r="B24" s="19" t="s">
        <v>66</v>
      </c>
      <c r="C24" s="20" t="str">
        <f t="shared" si="0"/>
        <v>Mihai Dobre</v>
      </c>
      <c r="D24" s="21">
        <f>DATE(2026,2,1)</f>
        <v>46054</v>
      </c>
      <c r="E24" s="22">
        <v>7200</v>
      </c>
      <c r="F24" s="22">
        <v>4212</v>
      </c>
      <c r="G24" s="22"/>
      <c r="H24" s="23" t="str">
        <f t="shared" si="1"/>
        <v/>
      </c>
    </row>
    <row r="25" spans="2:8" x14ac:dyDescent="0.2">
      <c r="B25" s="19" t="s">
        <v>66</v>
      </c>
      <c r="C25" s="20" t="str">
        <f t="shared" si="0"/>
        <v>Mihai Dobre</v>
      </c>
      <c r="D25" s="21">
        <f>DATE(2026,3,1)</f>
        <v>46082</v>
      </c>
      <c r="E25" s="22">
        <v>7200</v>
      </c>
      <c r="F25" s="22">
        <v>4212</v>
      </c>
      <c r="G25" s="22"/>
      <c r="H25" s="23" t="str">
        <f t="shared" si="1"/>
        <v/>
      </c>
    </row>
    <row r="26" spans="2:8" x14ac:dyDescent="0.2">
      <c r="B26" s="19" t="s">
        <v>66</v>
      </c>
      <c r="C26" s="20" t="str">
        <f t="shared" si="0"/>
        <v>Mihai Dobre</v>
      </c>
      <c r="D26" s="21">
        <f>DATE(2026,4,1)</f>
        <v>46113</v>
      </c>
      <c r="E26" s="22">
        <v>7200</v>
      </c>
      <c r="F26" s="22">
        <v>4212</v>
      </c>
      <c r="G26" s="22"/>
      <c r="H26" s="23" t="str">
        <f t="shared" si="1"/>
        <v/>
      </c>
    </row>
    <row r="27" spans="2:8" x14ac:dyDescent="0.2">
      <c r="B27" s="19" t="s">
        <v>66</v>
      </c>
      <c r="C27" s="20" t="str">
        <f t="shared" si="0"/>
        <v>Mihai Dobre</v>
      </c>
      <c r="D27" s="21">
        <f>DATE(2026,5,1)</f>
        <v>46143</v>
      </c>
      <c r="E27" s="22">
        <v>7200</v>
      </c>
      <c r="F27" s="22">
        <v>4212</v>
      </c>
      <c r="G27" s="22"/>
      <c r="H27" s="23" t="str">
        <f t="shared" si="1"/>
        <v/>
      </c>
    </row>
    <row r="28" spans="2:8" x14ac:dyDescent="0.2">
      <c r="B28" s="19" t="s">
        <v>66</v>
      </c>
      <c r="C28" s="20" t="str">
        <f t="shared" si="0"/>
        <v>Mihai Dobre</v>
      </c>
      <c r="D28" s="21">
        <f>DATE(2026,6,1)</f>
        <v>46174</v>
      </c>
      <c r="E28" s="22">
        <v>7200</v>
      </c>
      <c r="F28" s="22">
        <v>4212</v>
      </c>
      <c r="G28" s="22"/>
      <c r="H28" s="23" t="str">
        <f t="shared" si="1"/>
        <v/>
      </c>
    </row>
    <row r="29" spans="2:8" x14ac:dyDescent="0.2">
      <c r="B29" s="19" t="s">
        <v>66</v>
      </c>
      <c r="C29" s="20" t="str">
        <f t="shared" si="0"/>
        <v>Mihai Dobre</v>
      </c>
      <c r="D29" s="21">
        <f>DATE(2026,7,1)</f>
        <v>46204</v>
      </c>
      <c r="E29" s="22">
        <v>7200</v>
      </c>
      <c r="F29" s="22">
        <v>4212</v>
      </c>
      <c r="G29" s="22"/>
      <c r="H29" s="23" t="str">
        <f t="shared" si="1"/>
        <v/>
      </c>
    </row>
    <row r="30" spans="2:8" x14ac:dyDescent="0.2">
      <c r="B30" s="19" t="s">
        <v>66</v>
      </c>
      <c r="C30" s="20" t="str">
        <f t="shared" si="0"/>
        <v>Mihai Dobre</v>
      </c>
      <c r="D30" s="21">
        <f>DATE(2026,8,1)</f>
        <v>46235</v>
      </c>
      <c r="E30" s="22">
        <v>7200</v>
      </c>
      <c r="F30" s="22">
        <v>4212</v>
      </c>
      <c r="G30" s="22"/>
      <c r="H30" s="23" t="str">
        <f t="shared" si="1"/>
        <v/>
      </c>
    </row>
    <row r="31" spans="2:8" x14ac:dyDescent="0.2">
      <c r="B31" s="19" t="s">
        <v>73</v>
      </c>
      <c r="C31" s="20" t="str">
        <f t="shared" si="0"/>
        <v>Elena Ilie</v>
      </c>
      <c r="D31" s="21">
        <f>DATE(2026,9,1)</f>
        <v>46266</v>
      </c>
      <c r="E31" s="22">
        <v>6500</v>
      </c>
      <c r="F31" s="22">
        <v>3802</v>
      </c>
      <c r="G31" s="22"/>
      <c r="H31" s="23" t="str">
        <f t="shared" si="1"/>
        <v/>
      </c>
    </row>
    <row r="32" spans="2:8" x14ac:dyDescent="0.2">
      <c r="B32" s="19"/>
      <c r="C32" s="20" t="str">
        <f t="shared" si="0"/>
        <v/>
      </c>
      <c r="D32" s="21"/>
      <c r="E32" s="22"/>
      <c r="F32" s="22"/>
      <c r="G32" s="22"/>
      <c r="H32" s="23" t="str">
        <f t="shared" si="1"/>
        <v/>
      </c>
    </row>
    <row r="33" spans="2:8" x14ac:dyDescent="0.2">
      <c r="B33" s="19"/>
      <c r="C33" s="20" t="str">
        <f t="shared" si="0"/>
        <v/>
      </c>
      <c r="D33" s="21"/>
      <c r="E33" s="22"/>
      <c r="F33" s="22"/>
      <c r="G33" s="22"/>
      <c r="H33" s="23" t="str">
        <f t="shared" si="1"/>
        <v/>
      </c>
    </row>
    <row r="34" spans="2:8" x14ac:dyDescent="0.2">
      <c r="B34" s="19"/>
      <c r="C34" s="20" t="str">
        <f t="shared" si="0"/>
        <v/>
      </c>
      <c r="D34" s="21"/>
      <c r="E34" s="22"/>
      <c r="F34" s="22"/>
      <c r="G34" s="22"/>
      <c r="H34" s="23" t="str">
        <f t="shared" si="1"/>
        <v/>
      </c>
    </row>
    <row r="35" spans="2:8" x14ac:dyDescent="0.2">
      <c r="B35" s="19"/>
      <c r="C35" s="20" t="str">
        <f t="shared" si="0"/>
        <v/>
      </c>
      <c r="D35" s="21"/>
      <c r="E35" s="22"/>
      <c r="F35" s="22"/>
      <c r="G35" s="22"/>
      <c r="H35" s="23" t="str">
        <f t="shared" si="1"/>
        <v/>
      </c>
    </row>
    <row r="36" spans="2:8" x14ac:dyDescent="0.2">
      <c r="B36" s="19"/>
      <c r="C36" s="20" t="str">
        <f t="shared" si="0"/>
        <v/>
      </c>
      <c r="D36" s="21"/>
      <c r="E36" s="22"/>
      <c r="F36" s="22"/>
      <c r="G36" s="22"/>
      <c r="H36" s="23" t="str">
        <f t="shared" si="1"/>
        <v/>
      </c>
    </row>
    <row r="37" spans="2:8" x14ac:dyDescent="0.2">
      <c r="B37" s="19"/>
      <c r="C37" s="20" t="str">
        <f t="shared" si="0"/>
        <v/>
      </c>
      <c r="D37" s="21"/>
      <c r="E37" s="22"/>
      <c r="F37" s="22"/>
      <c r="G37" s="22"/>
      <c r="H37" s="23" t="str">
        <f t="shared" si="1"/>
        <v/>
      </c>
    </row>
    <row r="38" spans="2:8" x14ac:dyDescent="0.2">
      <c r="B38" s="19"/>
      <c r="C38" s="20" t="str">
        <f t="shared" si="0"/>
        <v/>
      </c>
      <c r="D38" s="21"/>
      <c r="E38" s="22"/>
      <c r="F38" s="22"/>
      <c r="G38" s="22"/>
      <c r="H38" s="23" t="str">
        <f t="shared" si="1"/>
        <v/>
      </c>
    </row>
    <row r="39" spans="2:8" x14ac:dyDescent="0.2">
      <c r="B39" s="19"/>
      <c r="C39" s="20" t="str">
        <f t="shared" si="0"/>
        <v/>
      </c>
      <c r="D39" s="21"/>
      <c r="E39" s="22"/>
      <c r="F39" s="22"/>
      <c r="G39" s="22"/>
      <c r="H39" s="23" t="str">
        <f t="shared" si="1"/>
        <v/>
      </c>
    </row>
    <row r="40" spans="2:8" x14ac:dyDescent="0.2">
      <c r="B40" s="19"/>
      <c r="C40" s="20" t="str">
        <f t="shared" si="0"/>
        <v/>
      </c>
      <c r="D40" s="21"/>
      <c r="E40" s="22"/>
      <c r="F40" s="22"/>
      <c r="G40" s="22"/>
      <c r="H40" s="23" t="str">
        <f t="shared" si="1"/>
        <v/>
      </c>
    </row>
    <row r="41" spans="2:8" x14ac:dyDescent="0.2">
      <c r="B41" s="19"/>
      <c r="C41" s="20" t="str">
        <f t="shared" si="0"/>
        <v/>
      </c>
      <c r="D41" s="21"/>
      <c r="E41" s="22"/>
      <c r="F41" s="22"/>
      <c r="G41" s="22"/>
      <c r="H41" s="23" t="str">
        <f t="shared" si="1"/>
        <v/>
      </c>
    </row>
    <row r="42" spans="2:8" x14ac:dyDescent="0.2">
      <c r="B42" s="19"/>
      <c r="C42" s="20" t="str">
        <f t="shared" si="0"/>
        <v/>
      </c>
      <c r="D42" s="21"/>
      <c r="E42" s="22"/>
      <c r="F42" s="22"/>
      <c r="G42" s="22"/>
      <c r="H42" s="23" t="str">
        <f t="shared" si="1"/>
        <v/>
      </c>
    </row>
    <row r="43" spans="2:8" x14ac:dyDescent="0.2">
      <c r="B43" s="19"/>
      <c r="C43" s="20" t="str">
        <f t="shared" si="0"/>
        <v/>
      </c>
      <c r="D43" s="21"/>
      <c r="E43" s="22"/>
      <c r="F43" s="22"/>
      <c r="G43" s="22"/>
      <c r="H43" s="23" t="str">
        <f t="shared" si="1"/>
        <v/>
      </c>
    </row>
    <row r="44" spans="2:8" x14ac:dyDescent="0.2">
      <c r="B44" s="19"/>
      <c r="C44" s="20" t="str">
        <f t="shared" si="0"/>
        <v/>
      </c>
      <c r="D44" s="21"/>
      <c r="E44" s="22"/>
      <c r="F44" s="22"/>
      <c r="G44" s="22"/>
      <c r="H44" s="23" t="str">
        <f t="shared" si="1"/>
        <v/>
      </c>
    </row>
    <row r="45" spans="2:8" x14ac:dyDescent="0.2">
      <c r="B45" s="19"/>
      <c r="C45" s="20" t="str">
        <f t="shared" si="0"/>
        <v/>
      </c>
      <c r="D45" s="21"/>
      <c r="E45" s="22"/>
      <c r="F45" s="22"/>
      <c r="G45" s="22"/>
      <c r="H45" s="23" t="str">
        <f t="shared" si="1"/>
        <v/>
      </c>
    </row>
    <row r="46" spans="2:8" x14ac:dyDescent="0.2">
      <c r="B46" s="19"/>
      <c r="C46" s="20" t="str">
        <f t="shared" si="0"/>
        <v/>
      </c>
      <c r="D46" s="21"/>
      <c r="E46" s="22"/>
      <c r="F46" s="22"/>
      <c r="G46" s="22"/>
      <c r="H46" s="23" t="str">
        <f t="shared" si="1"/>
        <v/>
      </c>
    </row>
    <row r="47" spans="2:8" x14ac:dyDescent="0.2">
      <c r="B47" s="19"/>
      <c r="C47" s="20" t="str">
        <f t="shared" si="0"/>
        <v/>
      </c>
      <c r="D47" s="21"/>
      <c r="E47" s="22"/>
      <c r="F47" s="22"/>
      <c r="G47" s="22"/>
      <c r="H47" s="23" t="str">
        <f t="shared" si="1"/>
        <v/>
      </c>
    </row>
    <row r="48" spans="2:8" x14ac:dyDescent="0.2">
      <c r="B48" s="19"/>
      <c r="C48" s="20" t="str">
        <f t="shared" si="0"/>
        <v/>
      </c>
      <c r="D48" s="21"/>
      <c r="E48" s="22"/>
      <c r="F48" s="22"/>
      <c r="G48" s="22"/>
      <c r="H48" s="23" t="str">
        <f t="shared" si="1"/>
        <v/>
      </c>
    </row>
    <row r="49" spans="2:8" x14ac:dyDescent="0.2">
      <c r="B49" s="19"/>
      <c r="C49" s="20" t="str">
        <f t="shared" si="0"/>
        <v/>
      </c>
      <c r="D49" s="21"/>
      <c r="E49" s="22"/>
      <c r="F49" s="22"/>
      <c r="G49" s="22"/>
      <c r="H49" s="23" t="str">
        <f t="shared" si="1"/>
        <v/>
      </c>
    </row>
    <row r="50" spans="2:8" x14ac:dyDescent="0.2">
      <c r="B50" s="19"/>
      <c r="C50" s="20" t="str">
        <f t="shared" si="0"/>
        <v/>
      </c>
      <c r="D50" s="21"/>
      <c r="E50" s="22"/>
      <c r="F50" s="22"/>
      <c r="G50" s="22"/>
      <c r="H50" s="23" t="str">
        <f t="shared" si="1"/>
        <v/>
      </c>
    </row>
    <row r="51" spans="2:8" x14ac:dyDescent="0.2">
      <c r="B51" s="19"/>
      <c r="C51" s="20" t="str">
        <f t="shared" si="0"/>
        <v/>
      </c>
      <c r="D51" s="21"/>
      <c r="E51" s="22"/>
      <c r="F51" s="22"/>
      <c r="G51" s="22"/>
      <c r="H51" s="23" t="str">
        <f t="shared" si="1"/>
        <v/>
      </c>
    </row>
    <row r="52" spans="2:8" x14ac:dyDescent="0.2">
      <c r="B52" s="19"/>
      <c r="C52" s="20" t="str">
        <f t="shared" si="0"/>
        <v/>
      </c>
      <c r="D52" s="21"/>
      <c r="E52" s="22"/>
      <c r="F52" s="22"/>
      <c r="G52" s="22"/>
      <c r="H52" s="23" t="str">
        <f t="shared" si="1"/>
        <v/>
      </c>
    </row>
    <row r="53" spans="2:8" x14ac:dyDescent="0.2">
      <c r="B53" s="19"/>
      <c r="C53" s="20" t="str">
        <f t="shared" si="0"/>
        <v/>
      </c>
      <c r="D53" s="21"/>
      <c r="E53" s="22"/>
      <c r="F53" s="22"/>
      <c r="G53" s="22"/>
      <c r="H53" s="23" t="str">
        <f t="shared" si="1"/>
        <v/>
      </c>
    </row>
    <row r="54" spans="2:8" x14ac:dyDescent="0.2">
      <c r="B54" s="19"/>
      <c r="C54" s="20" t="str">
        <f t="shared" si="0"/>
        <v/>
      </c>
      <c r="D54" s="21"/>
      <c r="E54" s="22"/>
      <c r="F54" s="22"/>
      <c r="G54" s="22"/>
      <c r="H54" s="23" t="str">
        <f t="shared" si="1"/>
        <v/>
      </c>
    </row>
    <row r="55" spans="2:8" x14ac:dyDescent="0.2">
      <c r="B55" s="19"/>
      <c r="C55" s="20" t="str">
        <f t="shared" si="0"/>
        <v/>
      </c>
      <c r="D55" s="21"/>
      <c r="E55" s="22"/>
      <c r="F55" s="22"/>
      <c r="G55" s="22"/>
      <c r="H55" s="23" t="str">
        <f t="shared" si="1"/>
        <v/>
      </c>
    </row>
    <row r="56" spans="2:8" x14ac:dyDescent="0.2">
      <c r="B56" s="19"/>
      <c r="C56" s="20" t="str">
        <f t="shared" si="0"/>
        <v/>
      </c>
      <c r="D56" s="21"/>
      <c r="E56" s="22"/>
      <c r="F56" s="22"/>
      <c r="G56" s="22"/>
      <c r="H56" s="23" t="str">
        <f t="shared" si="1"/>
        <v/>
      </c>
    </row>
    <row r="57" spans="2:8" x14ac:dyDescent="0.2">
      <c r="B57" s="19"/>
      <c r="C57" s="20" t="str">
        <f t="shared" si="0"/>
        <v/>
      </c>
      <c r="D57" s="21"/>
      <c r="E57" s="22"/>
      <c r="F57" s="22"/>
      <c r="G57" s="22"/>
      <c r="H57" s="23" t="str">
        <f t="shared" si="1"/>
        <v/>
      </c>
    </row>
    <row r="58" spans="2:8" x14ac:dyDescent="0.2">
      <c r="B58" s="19"/>
      <c r="C58" s="20" t="str">
        <f t="shared" si="0"/>
        <v/>
      </c>
      <c r="D58" s="21"/>
      <c r="E58" s="22"/>
      <c r="F58" s="22"/>
      <c r="G58" s="22"/>
      <c r="H58" s="23" t="str">
        <f t="shared" si="1"/>
        <v/>
      </c>
    </row>
    <row r="59" spans="2:8" x14ac:dyDescent="0.2">
      <c r="B59" s="19"/>
      <c r="C59" s="20" t="str">
        <f t="shared" si="0"/>
        <v/>
      </c>
      <c r="D59" s="21"/>
      <c r="E59" s="22"/>
      <c r="F59" s="22"/>
      <c r="G59" s="22"/>
      <c r="H59" s="23" t="str">
        <f t="shared" si="1"/>
        <v/>
      </c>
    </row>
    <row r="60" spans="2:8" x14ac:dyDescent="0.2">
      <c r="B60" s="19"/>
      <c r="C60" s="20" t="str">
        <f t="shared" si="0"/>
        <v/>
      </c>
      <c r="D60" s="21"/>
      <c r="E60" s="22"/>
      <c r="F60" s="22"/>
      <c r="G60" s="22"/>
      <c r="H60" s="23" t="str">
        <f t="shared" si="1"/>
        <v/>
      </c>
    </row>
    <row r="61" spans="2:8" x14ac:dyDescent="0.2">
      <c r="B61" s="19"/>
      <c r="C61" s="20" t="str">
        <f t="shared" si="0"/>
        <v/>
      </c>
      <c r="D61" s="21"/>
      <c r="E61" s="22"/>
      <c r="F61" s="22"/>
      <c r="G61" s="22"/>
      <c r="H61" s="23" t="str">
        <f t="shared" si="1"/>
        <v/>
      </c>
    </row>
    <row r="62" spans="2:8" x14ac:dyDescent="0.2">
      <c r="B62" s="19"/>
      <c r="C62" s="20" t="str">
        <f t="shared" si="0"/>
        <v/>
      </c>
      <c r="D62" s="21"/>
      <c r="E62" s="22"/>
      <c r="F62" s="22"/>
      <c r="G62" s="22"/>
      <c r="H62" s="23" t="str">
        <f t="shared" si="1"/>
        <v/>
      </c>
    </row>
    <row r="63" spans="2:8" x14ac:dyDescent="0.2">
      <c r="B63" s="19"/>
      <c r="C63" s="20" t="str">
        <f t="shared" si="0"/>
        <v/>
      </c>
      <c r="D63" s="21"/>
      <c r="E63" s="22"/>
      <c r="F63" s="22"/>
      <c r="G63" s="22"/>
      <c r="H63" s="23" t="str">
        <f t="shared" si="1"/>
        <v/>
      </c>
    </row>
    <row r="64" spans="2:8" x14ac:dyDescent="0.2">
      <c r="B64" s="19"/>
      <c r="C64" s="20" t="str">
        <f t="shared" si="0"/>
        <v/>
      </c>
      <c r="D64" s="21"/>
      <c r="E64" s="22"/>
      <c r="F64" s="22"/>
      <c r="G64" s="22"/>
      <c r="H64" s="23" t="str">
        <f t="shared" si="1"/>
        <v/>
      </c>
    </row>
    <row r="65" spans="2:8" x14ac:dyDescent="0.2">
      <c r="B65" s="19"/>
      <c r="C65" s="20" t="str">
        <f t="shared" si="0"/>
        <v/>
      </c>
      <c r="D65" s="21"/>
      <c r="E65" s="22"/>
      <c r="F65" s="22"/>
      <c r="G65" s="22"/>
      <c r="H65" s="23" t="str">
        <f t="shared" si="1"/>
        <v/>
      </c>
    </row>
    <row r="66" spans="2:8" x14ac:dyDescent="0.2">
      <c r="B66" s="19"/>
      <c r="C66" s="20" t="str">
        <f t="shared" si="0"/>
        <v/>
      </c>
      <c r="D66" s="21"/>
      <c r="E66" s="22"/>
      <c r="F66" s="22"/>
      <c r="G66" s="22"/>
      <c r="H66" s="23" t="str">
        <f t="shared" si="1"/>
        <v/>
      </c>
    </row>
    <row r="67" spans="2:8" x14ac:dyDescent="0.2">
      <c r="B67" s="19"/>
      <c r="C67" s="20" t="str">
        <f t="shared" si="0"/>
        <v/>
      </c>
      <c r="D67" s="21"/>
      <c r="E67" s="22"/>
      <c r="F67" s="22"/>
      <c r="G67" s="22"/>
      <c r="H67" s="23" t="str">
        <f t="shared" si="1"/>
        <v/>
      </c>
    </row>
    <row r="68" spans="2:8" x14ac:dyDescent="0.2">
      <c r="B68" s="19"/>
      <c r="C68" s="20" t="str">
        <f t="shared" si="0"/>
        <v/>
      </c>
      <c r="D68" s="21"/>
      <c r="E68" s="22"/>
      <c r="F68" s="22"/>
      <c r="G68" s="22"/>
      <c r="H68" s="23" t="str">
        <f t="shared" si="1"/>
        <v/>
      </c>
    </row>
    <row r="69" spans="2:8" x14ac:dyDescent="0.2">
      <c r="B69" s="19"/>
      <c r="C69" s="20" t="str">
        <f t="shared" ref="C69:C132" si="2">IF(B69="","",IFERROR(INDEX(AnNume,MATCH(B69,AnMarca,0)),"Marcă inexistentă"))</f>
        <v/>
      </c>
      <c r="D69" s="21"/>
      <c r="E69" s="22"/>
      <c r="F69" s="22"/>
      <c r="G69" s="22"/>
      <c r="H69" s="23" t="str">
        <f t="shared" ref="H69:H132" si="3">IF(B69="","",TRIM(IF(C69="Marcă inexistentă","Marca nu există în foaia Angajați. ","")&amp;IF(NOT(ISNUMBER(D69)),"Luna trebuie să fie o dată (prima zi a lunii). ","")&amp;IF(COUNTIFS($B$5:$B$3004,B69,$D$5:$D$3004,D69)&gt;1,"Luna apare de două ori. ","")&amp;IF(N(F69)&gt;N(E69),"Netul este mai mare decât brutul. ","")))</f>
        <v/>
      </c>
    </row>
    <row r="70" spans="2:8" x14ac:dyDescent="0.2">
      <c r="B70" s="19"/>
      <c r="C70" s="20" t="str">
        <f t="shared" si="2"/>
        <v/>
      </c>
      <c r="D70" s="21"/>
      <c r="E70" s="22"/>
      <c r="F70" s="22"/>
      <c r="G70" s="22"/>
      <c r="H70" s="23" t="str">
        <f t="shared" si="3"/>
        <v/>
      </c>
    </row>
    <row r="71" spans="2:8" x14ac:dyDescent="0.2">
      <c r="B71" s="19"/>
      <c r="C71" s="20" t="str">
        <f t="shared" si="2"/>
        <v/>
      </c>
      <c r="D71" s="21"/>
      <c r="E71" s="22"/>
      <c r="F71" s="22"/>
      <c r="G71" s="22"/>
      <c r="H71" s="23" t="str">
        <f t="shared" si="3"/>
        <v/>
      </c>
    </row>
    <row r="72" spans="2:8" x14ac:dyDescent="0.2">
      <c r="B72" s="19"/>
      <c r="C72" s="20" t="str">
        <f t="shared" si="2"/>
        <v/>
      </c>
      <c r="D72" s="21"/>
      <c r="E72" s="22"/>
      <c r="F72" s="22"/>
      <c r="G72" s="22"/>
      <c r="H72" s="23" t="str">
        <f t="shared" si="3"/>
        <v/>
      </c>
    </row>
    <row r="73" spans="2:8" x14ac:dyDescent="0.2">
      <c r="B73" s="19"/>
      <c r="C73" s="20" t="str">
        <f t="shared" si="2"/>
        <v/>
      </c>
      <c r="D73" s="21"/>
      <c r="E73" s="22"/>
      <c r="F73" s="22"/>
      <c r="G73" s="22"/>
      <c r="H73" s="23" t="str">
        <f t="shared" si="3"/>
        <v/>
      </c>
    </row>
    <row r="74" spans="2:8" x14ac:dyDescent="0.2">
      <c r="B74" s="19"/>
      <c r="C74" s="20" t="str">
        <f t="shared" si="2"/>
        <v/>
      </c>
      <c r="D74" s="21"/>
      <c r="E74" s="22"/>
      <c r="F74" s="22"/>
      <c r="G74" s="22"/>
      <c r="H74" s="23" t="str">
        <f t="shared" si="3"/>
        <v/>
      </c>
    </row>
    <row r="75" spans="2:8" x14ac:dyDescent="0.2">
      <c r="B75" s="19"/>
      <c r="C75" s="20" t="str">
        <f t="shared" si="2"/>
        <v/>
      </c>
      <c r="D75" s="21"/>
      <c r="E75" s="22"/>
      <c r="F75" s="22"/>
      <c r="G75" s="22"/>
      <c r="H75" s="23" t="str">
        <f t="shared" si="3"/>
        <v/>
      </c>
    </row>
    <row r="76" spans="2:8" x14ac:dyDescent="0.2">
      <c r="B76" s="19"/>
      <c r="C76" s="20" t="str">
        <f t="shared" si="2"/>
        <v/>
      </c>
      <c r="D76" s="21"/>
      <c r="E76" s="22"/>
      <c r="F76" s="22"/>
      <c r="G76" s="22"/>
      <c r="H76" s="23" t="str">
        <f t="shared" si="3"/>
        <v/>
      </c>
    </row>
    <row r="77" spans="2:8" x14ac:dyDescent="0.2">
      <c r="B77" s="19"/>
      <c r="C77" s="20" t="str">
        <f t="shared" si="2"/>
        <v/>
      </c>
      <c r="D77" s="21"/>
      <c r="E77" s="22"/>
      <c r="F77" s="22"/>
      <c r="G77" s="22"/>
      <c r="H77" s="23" t="str">
        <f t="shared" si="3"/>
        <v/>
      </c>
    </row>
    <row r="78" spans="2:8" x14ac:dyDescent="0.2">
      <c r="B78" s="19"/>
      <c r="C78" s="20" t="str">
        <f t="shared" si="2"/>
        <v/>
      </c>
      <c r="D78" s="21"/>
      <c r="E78" s="22"/>
      <c r="F78" s="22"/>
      <c r="G78" s="22"/>
      <c r="H78" s="23" t="str">
        <f t="shared" si="3"/>
        <v/>
      </c>
    </row>
    <row r="79" spans="2:8" x14ac:dyDescent="0.2">
      <c r="B79" s="19"/>
      <c r="C79" s="20" t="str">
        <f t="shared" si="2"/>
        <v/>
      </c>
      <c r="D79" s="21"/>
      <c r="E79" s="22"/>
      <c r="F79" s="22"/>
      <c r="G79" s="22"/>
      <c r="H79" s="23" t="str">
        <f t="shared" si="3"/>
        <v/>
      </c>
    </row>
    <row r="80" spans="2:8" x14ac:dyDescent="0.2">
      <c r="B80" s="19"/>
      <c r="C80" s="20" t="str">
        <f t="shared" si="2"/>
        <v/>
      </c>
      <c r="D80" s="21"/>
      <c r="E80" s="22"/>
      <c r="F80" s="22"/>
      <c r="G80" s="22"/>
      <c r="H80" s="23" t="str">
        <f t="shared" si="3"/>
        <v/>
      </c>
    </row>
    <row r="81" spans="2:8" x14ac:dyDescent="0.2">
      <c r="B81" s="19"/>
      <c r="C81" s="20" t="str">
        <f t="shared" si="2"/>
        <v/>
      </c>
      <c r="D81" s="21"/>
      <c r="E81" s="22"/>
      <c r="F81" s="22"/>
      <c r="G81" s="22"/>
      <c r="H81" s="23" t="str">
        <f t="shared" si="3"/>
        <v/>
      </c>
    </row>
    <row r="82" spans="2:8" x14ac:dyDescent="0.2">
      <c r="B82" s="19"/>
      <c r="C82" s="20" t="str">
        <f t="shared" si="2"/>
        <v/>
      </c>
      <c r="D82" s="21"/>
      <c r="E82" s="22"/>
      <c r="F82" s="22"/>
      <c r="G82" s="22"/>
      <c r="H82" s="23" t="str">
        <f t="shared" si="3"/>
        <v/>
      </c>
    </row>
    <row r="83" spans="2:8" x14ac:dyDescent="0.2">
      <c r="B83" s="19"/>
      <c r="C83" s="20" t="str">
        <f t="shared" si="2"/>
        <v/>
      </c>
      <c r="D83" s="21"/>
      <c r="E83" s="22"/>
      <c r="F83" s="22"/>
      <c r="G83" s="22"/>
      <c r="H83" s="23" t="str">
        <f t="shared" si="3"/>
        <v/>
      </c>
    </row>
    <row r="84" spans="2:8" x14ac:dyDescent="0.2">
      <c r="B84" s="19"/>
      <c r="C84" s="20" t="str">
        <f t="shared" si="2"/>
        <v/>
      </c>
      <c r="D84" s="21"/>
      <c r="E84" s="22"/>
      <c r="F84" s="22"/>
      <c r="G84" s="22"/>
      <c r="H84" s="23" t="str">
        <f t="shared" si="3"/>
        <v/>
      </c>
    </row>
    <row r="85" spans="2:8" x14ac:dyDescent="0.2">
      <c r="B85" s="19"/>
      <c r="C85" s="20" t="str">
        <f t="shared" si="2"/>
        <v/>
      </c>
      <c r="D85" s="21"/>
      <c r="E85" s="22"/>
      <c r="F85" s="22"/>
      <c r="G85" s="22"/>
      <c r="H85" s="23" t="str">
        <f t="shared" si="3"/>
        <v/>
      </c>
    </row>
    <row r="86" spans="2:8" x14ac:dyDescent="0.2">
      <c r="B86" s="19"/>
      <c r="C86" s="20" t="str">
        <f t="shared" si="2"/>
        <v/>
      </c>
      <c r="D86" s="21"/>
      <c r="E86" s="22"/>
      <c r="F86" s="22"/>
      <c r="G86" s="22"/>
      <c r="H86" s="23" t="str">
        <f t="shared" si="3"/>
        <v/>
      </c>
    </row>
    <row r="87" spans="2:8" x14ac:dyDescent="0.2">
      <c r="B87" s="19"/>
      <c r="C87" s="20" t="str">
        <f t="shared" si="2"/>
        <v/>
      </c>
      <c r="D87" s="21"/>
      <c r="E87" s="22"/>
      <c r="F87" s="22"/>
      <c r="G87" s="22"/>
      <c r="H87" s="23" t="str">
        <f t="shared" si="3"/>
        <v/>
      </c>
    </row>
    <row r="88" spans="2:8" x14ac:dyDescent="0.2">
      <c r="B88" s="19"/>
      <c r="C88" s="20" t="str">
        <f t="shared" si="2"/>
        <v/>
      </c>
      <c r="D88" s="21"/>
      <c r="E88" s="22"/>
      <c r="F88" s="22"/>
      <c r="G88" s="22"/>
      <c r="H88" s="23" t="str">
        <f t="shared" si="3"/>
        <v/>
      </c>
    </row>
    <row r="89" spans="2:8" x14ac:dyDescent="0.2">
      <c r="B89" s="19"/>
      <c r="C89" s="20" t="str">
        <f t="shared" si="2"/>
        <v/>
      </c>
      <c r="D89" s="21"/>
      <c r="E89" s="22"/>
      <c r="F89" s="22"/>
      <c r="G89" s="22"/>
      <c r="H89" s="23" t="str">
        <f t="shared" si="3"/>
        <v/>
      </c>
    </row>
    <row r="90" spans="2:8" x14ac:dyDescent="0.2">
      <c r="B90" s="19"/>
      <c r="C90" s="20" t="str">
        <f t="shared" si="2"/>
        <v/>
      </c>
      <c r="D90" s="21"/>
      <c r="E90" s="22"/>
      <c r="F90" s="22"/>
      <c r="G90" s="22"/>
      <c r="H90" s="23" t="str">
        <f t="shared" si="3"/>
        <v/>
      </c>
    </row>
    <row r="91" spans="2:8" x14ac:dyDescent="0.2">
      <c r="B91" s="19"/>
      <c r="C91" s="20" t="str">
        <f t="shared" si="2"/>
        <v/>
      </c>
      <c r="D91" s="21"/>
      <c r="E91" s="22"/>
      <c r="F91" s="22"/>
      <c r="G91" s="22"/>
      <c r="H91" s="23" t="str">
        <f t="shared" si="3"/>
        <v/>
      </c>
    </row>
    <row r="92" spans="2:8" x14ac:dyDescent="0.2">
      <c r="B92" s="19"/>
      <c r="C92" s="20" t="str">
        <f t="shared" si="2"/>
        <v/>
      </c>
      <c r="D92" s="21"/>
      <c r="E92" s="22"/>
      <c r="F92" s="22"/>
      <c r="G92" s="22"/>
      <c r="H92" s="23" t="str">
        <f t="shared" si="3"/>
        <v/>
      </c>
    </row>
    <row r="93" spans="2:8" x14ac:dyDescent="0.2">
      <c r="B93" s="19"/>
      <c r="C93" s="20" t="str">
        <f t="shared" si="2"/>
        <v/>
      </c>
      <c r="D93" s="21"/>
      <c r="E93" s="22"/>
      <c r="F93" s="22"/>
      <c r="G93" s="22"/>
      <c r="H93" s="23" t="str">
        <f t="shared" si="3"/>
        <v/>
      </c>
    </row>
    <row r="94" spans="2:8" x14ac:dyDescent="0.2">
      <c r="B94" s="19"/>
      <c r="C94" s="20" t="str">
        <f t="shared" si="2"/>
        <v/>
      </c>
      <c r="D94" s="21"/>
      <c r="E94" s="22"/>
      <c r="F94" s="22"/>
      <c r="G94" s="22"/>
      <c r="H94" s="23" t="str">
        <f t="shared" si="3"/>
        <v/>
      </c>
    </row>
    <row r="95" spans="2:8" x14ac:dyDescent="0.2">
      <c r="B95" s="19"/>
      <c r="C95" s="20" t="str">
        <f t="shared" si="2"/>
        <v/>
      </c>
      <c r="D95" s="21"/>
      <c r="E95" s="22"/>
      <c r="F95" s="22"/>
      <c r="G95" s="22"/>
      <c r="H95" s="23" t="str">
        <f t="shared" si="3"/>
        <v/>
      </c>
    </row>
    <row r="96" spans="2:8" x14ac:dyDescent="0.2">
      <c r="B96" s="19"/>
      <c r="C96" s="20" t="str">
        <f t="shared" si="2"/>
        <v/>
      </c>
      <c r="D96" s="21"/>
      <c r="E96" s="22"/>
      <c r="F96" s="22"/>
      <c r="G96" s="22"/>
      <c r="H96" s="23" t="str">
        <f t="shared" si="3"/>
        <v/>
      </c>
    </row>
    <row r="97" spans="2:8" x14ac:dyDescent="0.2">
      <c r="B97" s="19"/>
      <c r="C97" s="20" t="str">
        <f t="shared" si="2"/>
        <v/>
      </c>
      <c r="D97" s="21"/>
      <c r="E97" s="22"/>
      <c r="F97" s="22"/>
      <c r="G97" s="22"/>
      <c r="H97" s="23" t="str">
        <f t="shared" si="3"/>
        <v/>
      </c>
    </row>
    <row r="98" spans="2:8" x14ac:dyDescent="0.2">
      <c r="B98" s="19"/>
      <c r="C98" s="20" t="str">
        <f t="shared" si="2"/>
        <v/>
      </c>
      <c r="D98" s="21"/>
      <c r="E98" s="22"/>
      <c r="F98" s="22"/>
      <c r="G98" s="22"/>
      <c r="H98" s="23" t="str">
        <f t="shared" si="3"/>
        <v/>
      </c>
    </row>
    <row r="99" spans="2:8" x14ac:dyDescent="0.2">
      <c r="B99" s="19"/>
      <c r="C99" s="20" t="str">
        <f t="shared" si="2"/>
        <v/>
      </c>
      <c r="D99" s="21"/>
      <c r="E99" s="22"/>
      <c r="F99" s="22"/>
      <c r="G99" s="22"/>
      <c r="H99" s="23" t="str">
        <f t="shared" si="3"/>
        <v/>
      </c>
    </row>
    <row r="100" spans="2:8" x14ac:dyDescent="0.2">
      <c r="B100" s="19"/>
      <c r="C100" s="20" t="str">
        <f t="shared" si="2"/>
        <v/>
      </c>
      <c r="D100" s="21"/>
      <c r="E100" s="22"/>
      <c r="F100" s="22"/>
      <c r="G100" s="22"/>
      <c r="H100" s="23" t="str">
        <f t="shared" si="3"/>
        <v/>
      </c>
    </row>
    <row r="101" spans="2:8" x14ac:dyDescent="0.2">
      <c r="B101" s="19"/>
      <c r="C101" s="20" t="str">
        <f t="shared" si="2"/>
        <v/>
      </c>
      <c r="D101" s="21"/>
      <c r="E101" s="22"/>
      <c r="F101" s="22"/>
      <c r="G101" s="22"/>
      <c r="H101" s="23" t="str">
        <f t="shared" si="3"/>
        <v/>
      </c>
    </row>
    <row r="102" spans="2:8" x14ac:dyDescent="0.2">
      <c r="B102" s="19"/>
      <c r="C102" s="20" t="str">
        <f t="shared" si="2"/>
        <v/>
      </c>
      <c r="D102" s="21"/>
      <c r="E102" s="22"/>
      <c r="F102" s="22"/>
      <c r="G102" s="22"/>
      <c r="H102" s="23" t="str">
        <f t="shared" si="3"/>
        <v/>
      </c>
    </row>
    <row r="103" spans="2:8" x14ac:dyDescent="0.2">
      <c r="B103" s="19"/>
      <c r="C103" s="20" t="str">
        <f t="shared" si="2"/>
        <v/>
      </c>
      <c r="D103" s="21"/>
      <c r="E103" s="22"/>
      <c r="F103" s="22"/>
      <c r="G103" s="22"/>
      <c r="H103" s="23" t="str">
        <f t="shared" si="3"/>
        <v/>
      </c>
    </row>
    <row r="104" spans="2:8" x14ac:dyDescent="0.2">
      <c r="B104" s="19"/>
      <c r="C104" s="20" t="str">
        <f t="shared" si="2"/>
        <v/>
      </c>
      <c r="D104" s="21"/>
      <c r="E104" s="22"/>
      <c r="F104" s="22"/>
      <c r="G104" s="22"/>
      <c r="H104" s="23" t="str">
        <f t="shared" si="3"/>
        <v/>
      </c>
    </row>
    <row r="105" spans="2:8" x14ac:dyDescent="0.2">
      <c r="B105" s="19"/>
      <c r="C105" s="20" t="str">
        <f t="shared" si="2"/>
        <v/>
      </c>
      <c r="D105" s="21"/>
      <c r="E105" s="22"/>
      <c r="F105" s="22"/>
      <c r="G105" s="22"/>
      <c r="H105" s="23" t="str">
        <f t="shared" si="3"/>
        <v/>
      </c>
    </row>
    <row r="106" spans="2:8" x14ac:dyDescent="0.2">
      <c r="B106" s="19"/>
      <c r="C106" s="20" t="str">
        <f t="shared" si="2"/>
        <v/>
      </c>
      <c r="D106" s="21"/>
      <c r="E106" s="22"/>
      <c r="F106" s="22"/>
      <c r="G106" s="22"/>
      <c r="H106" s="23" t="str">
        <f t="shared" si="3"/>
        <v/>
      </c>
    </row>
    <row r="107" spans="2:8" x14ac:dyDescent="0.2">
      <c r="B107" s="19"/>
      <c r="C107" s="20" t="str">
        <f t="shared" si="2"/>
        <v/>
      </c>
      <c r="D107" s="21"/>
      <c r="E107" s="22"/>
      <c r="F107" s="22"/>
      <c r="G107" s="22"/>
      <c r="H107" s="23" t="str">
        <f t="shared" si="3"/>
        <v/>
      </c>
    </row>
    <row r="108" spans="2:8" x14ac:dyDescent="0.2">
      <c r="B108" s="19"/>
      <c r="C108" s="20" t="str">
        <f t="shared" si="2"/>
        <v/>
      </c>
      <c r="D108" s="21"/>
      <c r="E108" s="22"/>
      <c r="F108" s="22"/>
      <c r="G108" s="22"/>
      <c r="H108" s="23" t="str">
        <f t="shared" si="3"/>
        <v/>
      </c>
    </row>
    <row r="109" spans="2:8" x14ac:dyDescent="0.2">
      <c r="B109" s="19"/>
      <c r="C109" s="20" t="str">
        <f t="shared" si="2"/>
        <v/>
      </c>
      <c r="D109" s="21"/>
      <c r="E109" s="22"/>
      <c r="F109" s="22"/>
      <c r="G109" s="22"/>
      <c r="H109" s="23" t="str">
        <f t="shared" si="3"/>
        <v/>
      </c>
    </row>
    <row r="110" spans="2:8" x14ac:dyDescent="0.2">
      <c r="B110" s="19"/>
      <c r="C110" s="20" t="str">
        <f t="shared" si="2"/>
        <v/>
      </c>
      <c r="D110" s="21"/>
      <c r="E110" s="22"/>
      <c r="F110" s="22"/>
      <c r="G110" s="22"/>
      <c r="H110" s="23" t="str">
        <f t="shared" si="3"/>
        <v/>
      </c>
    </row>
    <row r="111" spans="2:8" x14ac:dyDescent="0.2">
      <c r="B111" s="19"/>
      <c r="C111" s="20" t="str">
        <f t="shared" si="2"/>
        <v/>
      </c>
      <c r="D111" s="21"/>
      <c r="E111" s="22"/>
      <c r="F111" s="22"/>
      <c r="G111" s="22"/>
      <c r="H111" s="23" t="str">
        <f t="shared" si="3"/>
        <v/>
      </c>
    </row>
    <row r="112" spans="2:8" x14ac:dyDescent="0.2">
      <c r="B112" s="19"/>
      <c r="C112" s="20" t="str">
        <f t="shared" si="2"/>
        <v/>
      </c>
      <c r="D112" s="21"/>
      <c r="E112" s="22"/>
      <c r="F112" s="22"/>
      <c r="G112" s="22"/>
      <c r="H112" s="23" t="str">
        <f t="shared" si="3"/>
        <v/>
      </c>
    </row>
    <row r="113" spans="2:8" x14ac:dyDescent="0.2">
      <c r="B113" s="19"/>
      <c r="C113" s="20" t="str">
        <f t="shared" si="2"/>
        <v/>
      </c>
      <c r="D113" s="21"/>
      <c r="E113" s="22"/>
      <c r="F113" s="22"/>
      <c r="G113" s="22"/>
      <c r="H113" s="23" t="str">
        <f t="shared" si="3"/>
        <v/>
      </c>
    </row>
    <row r="114" spans="2:8" x14ac:dyDescent="0.2">
      <c r="B114" s="19"/>
      <c r="C114" s="20" t="str">
        <f t="shared" si="2"/>
        <v/>
      </c>
      <c r="D114" s="21"/>
      <c r="E114" s="22"/>
      <c r="F114" s="22"/>
      <c r="G114" s="22"/>
      <c r="H114" s="23" t="str">
        <f t="shared" si="3"/>
        <v/>
      </c>
    </row>
    <row r="115" spans="2:8" x14ac:dyDescent="0.2">
      <c r="B115" s="19"/>
      <c r="C115" s="20" t="str">
        <f t="shared" si="2"/>
        <v/>
      </c>
      <c r="D115" s="21"/>
      <c r="E115" s="22"/>
      <c r="F115" s="22"/>
      <c r="G115" s="22"/>
      <c r="H115" s="23" t="str">
        <f t="shared" si="3"/>
        <v/>
      </c>
    </row>
    <row r="116" spans="2:8" x14ac:dyDescent="0.2">
      <c r="B116" s="19"/>
      <c r="C116" s="20" t="str">
        <f t="shared" si="2"/>
        <v/>
      </c>
      <c r="D116" s="21"/>
      <c r="E116" s="22"/>
      <c r="F116" s="22"/>
      <c r="G116" s="22"/>
      <c r="H116" s="23" t="str">
        <f t="shared" si="3"/>
        <v/>
      </c>
    </row>
    <row r="117" spans="2:8" x14ac:dyDescent="0.2">
      <c r="B117" s="19"/>
      <c r="C117" s="20" t="str">
        <f t="shared" si="2"/>
        <v/>
      </c>
      <c r="D117" s="21"/>
      <c r="E117" s="22"/>
      <c r="F117" s="22"/>
      <c r="G117" s="22"/>
      <c r="H117" s="23" t="str">
        <f t="shared" si="3"/>
        <v/>
      </c>
    </row>
    <row r="118" spans="2:8" x14ac:dyDescent="0.2">
      <c r="B118" s="19"/>
      <c r="C118" s="20" t="str">
        <f t="shared" si="2"/>
        <v/>
      </c>
      <c r="D118" s="21"/>
      <c r="E118" s="22"/>
      <c r="F118" s="22"/>
      <c r="G118" s="22"/>
      <c r="H118" s="23" t="str">
        <f t="shared" si="3"/>
        <v/>
      </c>
    </row>
    <row r="119" spans="2:8" x14ac:dyDescent="0.2">
      <c r="B119" s="19"/>
      <c r="C119" s="20" t="str">
        <f t="shared" si="2"/>
        <v/>
      </c>
      <c r="D119" s="21"/>
      <c r="E119" s="22"/>
      <c r="F119" s="22"/>
      <c r="G119" s="22"/>
      <c r="H119" s="23" t="str">
        <f t="shared" si="3"/>
        <v/>
      </c>
    </row>
    <row r="120" spans="2:8" x14ac:dyDescent="0.2">
      <c r="B120" s="19"/>
      <c r="C120" s="20" t="str">
        <f t="shared" si="2"/>
        <v/>
      </c>
      <c r="D120" s="21"/>
      <c r="E120" s="22"/>
      <c r="F120" s="22"/>
      <c r="G120" s="22"/>
      <c r="H120" s="23" t="str">
        <f t="shared" si="3"/>
        <v/>
      </c>
    </row>
    <row r="121" spans="2:8" x14ac:dyDescent="0.2">
      <c r="B121" s="19"/>
      <c r="C121" s="20" t="str">
        <f t="shared" si="2"/>
        <v/>
      </c>
      <c r="D121" s="21"/>
      <c r="E121" s="22"/>
      <c r="F121" s="22"/>
      <c r="G121" s="22"/>
      <c r="H121" s="23" t="str">
        <f t="shared" si="3"/>
        <v/>
      </c>
    </row>
    <row r="122" spans="2:8" x14ac:dyDescent="0.2">
      <c r="B122" s="19"/>
      <c r="C122" s="20" t="str">
        <f t="shared" si="2"/>
        <v/>
      </c>
      <c r="D122" s="21"/>
      <c r="E122" s="22"/>
      <c r="F122" s="22"/>
      <c r="G122" s="22"/>
      <c r="H122" s="23" t="str">
        <f t="shared" si="3"/>
        <v/>
      </c>
    </row>
    <row r="123" spans="2:8" x14ac:dyDescent="0.2">
      <c r="B123" s="19"/>
      <c r="C123" s="20" t="str">
        <f t="shared" si="2"/>
        <v/>
      </c>
      <c r="D123" s="21"/>
      <c r="E123" s="22"/>
      <c r="F123" s="22"/>
      <c r="G123" s="22"/>
      <c r="H123" s="23" t="str">
        <f t="shared" si="3"/>
        <v/>
      </c>
    </row>
    <row r="124" spans="2:8" x14ac:dyDescent="0.2">
      <c r="B124" s="19"/>
      <c r="C124" s="20" t="str">
        <f t="shared" si="2"/>
        <v/>
      </c>
      <c r="D124" s="21"/>
      <c r="E124" s="22"/>
      <c r="F124" s="22"/>
      <c r="G124" s="22"/>
      <c r="H124" s="23" t="str">
        <f t="shared" si="3"/>
        <v/>
      </c>
    </row>
    <row r="125" spans="2:8" x14ac:dyDescent="0.2">
      <c r="B125" s="19"/>
      <c r="C125" s="20" t="str">
        <f t="shared" si="2"/>
        <v/>
      </c>
      <c r="D125" s="21"/>
      <c r="E125" s="22"/>
      <c r="F125" s="22"/>
      <c r="G125" s="22"/>
      <c r="H125" s="23" t="str">
        <f t="shared" si="3"/>
        <v/>
      </c>
    </row>
    <row r="126" spans="2:8" x14ac:dyDescent="0.2">
      <c r="B126" s="19"/>
      <c r="C126" s="20" t="str">
        <f t="shared" si="2"/>
        <v/>
      </c>
      <c r="D126" s="21"/>
      <c r="E126" s="22"/>
      <c r="F126" s="22"/>
      <c r="G126" s="22"/>
      <c r="H126" s="23" t="str">
        <f t="shared" si="3"/>
        <v/>
      </c>
    </row>
    <row r="127" spans="2:8" x14ac:dyDescent="0.2">
      <c r="B127" s="19"/>
      <c r="C127" s="20" t="str">
        <f t="shared" si="2"/>
        <v/>
      </c>
      <c r="D127" s="21"/>
      <c r="E127" s="22"/>
      <c r="F127" s="22"/>
      <c r="G127" s="22"/>
      <c r="H127" s="23" t="str">
        <f t="shared" si="3"/>
        <v/>
      </c>
    </row>
    <row r="128" spans="2:8" x14ac:dyDescent="0.2">
      <c r="B128" s="19"/>
      <c r="C128" s="20" t="str">
        <f t="shared" si="2"/>
        <v/>
      </c>
      <c r="D128" s="21"/>
      <c r="E128" s="22"/>
      <c r="F128" s="22"/>
      <c r="G128" s="22"/>
      <c r="H128" s="23" t="str">
        <f t="shared" si="3"/>
        <v/>
      </c>
    </row>
    <row r="129" spans="2:8" x14ac:dyDescent="0.2">
      <c r="B129" s="19"/>
      <c r="C129" s="20" t="str">
        <f t="shared" si="2"/>
        <v/>
      </c>
      <c r="D129" s="21"/>
      <c r="E129" s="22"/>
      <c r="F129" s="22"/>
      <c r="G129" s="22"/>
      <c r="H129" s="23" t="str">
        <f t="shared" si="3"/>
        <v/>
      </c>
    </row>
    <row r="130" spans="2:8" x14ac:dyDescent="0.2">
      <c r="B130" s="19"/>
      <c r="C130" s="20" t="str">
        <f t="shared" si="2"/>
        <v/>
      </c>
      <c r="D130" s="21"/>
      <c r="E130" s="22"/>
      <c r="F130" s="22"/>
      <c r="G130" s="22"/>
      <c r="H130" s="23" t="str">
        <f t="shared" si="3"/>
        <v/>
      </c>
    </row>
    <row r="131" spans="2:8" x14ac:dyDescent="0.2">
      <c r="B131" s="19"/>
      <c r="C131" s="20" t="str">
        <f t="shared" si="2"/>
        <v/>
      </c>
      <c r="D131" s="21"/>
      <c r="E131" s="22"/>
      <c r="F131" s="22"/>
      <c r="G131" s="22"/>
      <c r="H131" s="23" t="str">
        <f t="shared" si="3"/>
        <v/>
      </c>
    </row>
    <row r="132" spans="2:8" x14ac:dyDescent="0.2">
      <c r="B132" s="19"/>
      <c r="C132" s="20" t="str">
        <f t="shared" si="2"/>
        <v/>
      </c>
      <c r="D132" s="21"/>
      <c r="E132" s="22"/>
      <c r="F132" s="22"/>
      <c r="G132" s="22"/>
      <c r="H132" s="23" t="str">
        <f t="shared" si="3"/>
        <v/>
      </c>
    </row>
    <row r="133" spans="2:8" x14ac:dyDescent="0.2">
      <c r="B133" s="19"/>
      <c r="C133" s="20" t="str">
        <f t="shared" ref="C133:C196" si="4">IF(B133="","",IFERROR(INDEX(AnNume,MATCH(B133,AnMarca,0)),"Marcă inexistentă"))</f>
        <v/>
      </c>
      <c r="D133" s="21"/>
      <c r="E133" s="22"/>
      <c r="F133" s="22"/>
      <c r="G133" s="22"/>
      <c r="H133" s="23" t="str">
        <f t="shared" ref="H133:H196" si="5">IF(B133="","",TRIM(IF(C133="Marcă inexistentă","Marca nu există în foaia Angajați. ","")&amp;IF(NOT(ISNUMBER(D133)),"Luna trebuie să fie o dată (prima zi a lunii). ","")&amp;IF(COUNTIFS($B$5:$B$3004,B133,$D$5:$D$3004,D133)&gt;1,"Luna apare de două ori. ","")&amp;IF(N(F133)&gt;N(E133),"Netul este mai mare decât brutul. ","")))</f>
        <v/>
      </c>
    </row>
    <row r="134" spans="2:8" x14ac:dyDescent="0.2">
      <c r="B134" s="19"/>
      <c r="C134" s="20" t="str">
        <f t="shared" si="4"/>
        <v/>
      </c>
      <c r="D134" s="21"/>
      <c r="E134" s="22"/>
      <c r="F134" s="22"/>
      <c r="G134" s="22"/>
      <c r="H134" s="23" t="str">
        <f t="shared" si="5"/>
        <v/>
      </c>
    </row>
    <row r="135" spans="2:8" x14ac:dyDescent="0.2">
      <c r="B135" s="19"/>
      <c r="C135" s="20" t="str">
        <f t="shared" si="4"/>
        <v/>
      </c>
      <c r="D135" s="21"/>
      <c r="E135" s="22"/>
      <c r="F135" s="22"/>
      <c r="G135" s="22"/>
      <c r="H135" s="23" t="str">
        <f t="shared" si="5"/>
        <v/>
      </c>
    </row>
    <row r="136" spans="2:8" x14ac:dyDescent="0.2">
      <c r="B136" s="19"/>
      <c r="C136" s="20" t="str">
        <f t="shared" si="4"/>
        <v/>
      </c>
      <c r="D136" s="21"/>
      <c r="E136" s="22"/>
      <c r="F136" s="22"/>
      <c r="G136" s="22"/>
      <c r="H136" s="23" t="str">
        <f t="shared" si="5"/>
        <v/>
      </c>
    </row>
    <row r="137" spans="2:8" x14ac:dyDescent="0.2">
      <c r="B137" s="19"/>
      <c r="C137" s="20" t="str">
        <f t="shared" si="4"/>
        <v/>
      </c>
      <c r="D137" s="21"/>
      <c r="E137" s="22"/>
      <c r="F137" s="22"/>
      <c r="G137" s="22"/>
      <c r="H137" s="23" t="str">
        <f t="shared" si="5"/>
        <v/>
      </c>
    </row>
    <row r="138" spans="2:8" x14ac:dyDescent="0.2">
      <c r="B138" s="19"/>
      <c r="C138" s="20" t="str">
        <f t="shared" si="4"/>
        <v/>
      </c>
      <c r="D138" s="21"/>
      <c r="E138" s="22"/>
      <c r="F138" s="22"/>
      <c r="G138" s="22"/>
      <c r="H138" s="23" t="str">
        <f t="shared" si="5"/>
        <v/>
      </c>
    </row>
    <row r="139" spans="2:8" x14ac:dyDescent="0.2">
      <c r="B139" s="19"/>
      <c r="C139" s="20" t="str">
        <f t="shared" si="4"/>
        <v/>
      </c>
      <c r="D139" s="21"/>
      <c r="E139" s="22"/>
      <c r="F139" s="22"/>
      <c r="G139" s="22"/>
      <c r="H139" s="23" t="str">
        <f t="shared" si="5"/>
        <v/>
      </c>
    </row>
    <row r="140" spans="2:8" x14ac:dyDescent="0.2">
      <c r="B140" s="19"/>
      <c r="C140" s="20" t="str">
        <f t="shared" si="4"/>
        <v/>
      </c>
      <c r="D140" s="21"/>
      <c r="E140" s="22"/>
      <c r="F140" s="22"/>
      <c r="G140" s="22"/>
      <c r="H140" s="23" t="str">
        <f t="shared" si="5"/>
        <v/>
      </c>
    </row>
    <row r="141" spans="2:8" x14ac:dyDescent="0.2">
      <c r="B141" s="19"/>
      <c r="C141" s="20" t="str">
        <f t="shared" si="4"/>
        <v/>
      </c>
      <c r="D141" s="21"/>
      <c r="E141" s="22"/>
      <c r="F141" s="22"/>
      <c r="G141" s="22"/>
      <c r="H141" s="23" t="str">
        <f t="shared" si="5"/>
        <v/>
      </c>
    </row>
    <row r="142" spans="2:8" x14ac:dyDescent="0.2">
      <c r="B142" s="19"/>
      <c r="C142" s="20" t="str">
        <f t="shared" si="4"/>
        <v/>
      </c>
      <c r="D142" s="21"/>
      <c r="E142" s="22"/>
      <c r="F142" s="22"/>
      <c r="G142" s="22"/>
      <c r="H142" s="23" t="str">
        <f t="shared" si="5"/>
        <v/>
      </c>
    </row>
    <row r="143" spans="2:8" x14ac:dyDescent="0.2">
      <c r="B143" s="19"/>
      <c r="C143" s="20" t="str">
        <f t="shared" si="4"/>
        <v/>
      </c>
      <c r="D143" s="21"/>
      <c r="E143" s="22"/>
      <c r="F143" s="22"/>
      <c r="G143" s="22"/>
      <c r="H143" s="23" t="str">
        <f t="shared" si="5"/>
        <v/>
      </c>
    </row>
    <row r="144" spans="2:8" x14ac:dyDescent="0.2">
      <c r="B144" s="19"/>
      <c r="C144" s="20" t="str">
        <f t="shared" si="4"/>
        <v/>
      </c>
      <c r="D144" s="21"/>
      <c r="E144" s="22"/>
      <c r="F144" s="22"/>
      <c r="G144" s="22"/>
      <c r="H144" s="23" t="str">
        <f t="shared" si="5"/>
        <v/>
      </c>
    </row>
    <row r="145" spans="2:8" x14ac:dyDescent="0.2">
      <c r="B145" s="19"/>
      <c r="C145" s="20" t="str">
        <f t="shared" si="4"/>
        <v/>
      </c>
      <c r="D145" s="21"/>
      <c r="E145" s="22"/>
      <c r="F145" s="22"/>
      <c r="G145" s="22"/>
      <c r="H145" s="23" t="str">
        <f t="shared" si="5"/>
        <v/>
      </c>
    </row>
    <row r="146" spans="2:8" x14ac:dyDescent="0.2">
      <c r="B146" s="19"/>
      <c r="C146" s="20" t="str">
        <f t="shared" si="4"/>
        <v/>
      </c>
      <c r="D146" s="21"/>
      <c r="E146" s="22"/>
      <c r="F146" s="22"/>
      <c r="G146" s="22"/>
      <c r="H146" s="23" t="str">
        <f t="shared" si="5"/>
        <v/>
      </c>
    </row>
    <row r="147" spans="2:8" x14ac:dyDescent="0.2">
      <c r="B147" s="19"/>
      <c r="C147" s="20" t="str">
        <f t="shared" si="4"/>
        <v/>
      </c>
      <c r="D147" s="21"/>
      <c r="E147" s="22"/>
      <c r="F147" s="22"/>
      <c r="G147" s="22"/>
      <c r="H147" s="23" t="str">
        <f t="shared" si="5"/>
        <v/>
      </c>
    </row>
    <row r="148" spans="2:8" x14ac:dyDescent="0.2">
      <c r="B148" s="19"/>
      <c r="C148" s="20" t="str">
        <f t="shared" si="4"/>
        <v/>
      </c>
      <c r="D148" s="21"/>
      <c r="E148" s="22"/>
      <c r="F148" s="22"/>
      <c r="G148" s="22"/>
      <c r="H148" s="23" t="str">
        <f t="shared" si="5"/>
        <v/>
      </c>
    </row>
    <row r="149" spans="2:8" x14ac:dyDescent="0.2">
      <c r="B149" s="19"/>
      <c r="C149" s="20" t="str">
        <f t="shared" si="4"/>
        <v/>
      </c>
      <c r="D149" s="21"/>
      <c r="E149" s="22"/>
      <c r="F149" s="22"/>
      <c r="G149" s="22"/>
      <c r="H149" s="23" t="str">
        <f t="shared" si="5"/>
        <v/>
      </c>
    </row>
    <row r="150" spans="2:8" x14ac:dyDescent="0.2">
      <c r="B150" s="19"/>
      <c r="C150" s="20" t="str">
        <f t="shared" si="4"/>
        <v/>
      </c>
      <c r="D150" s="21"/>
      <c r="E150" s="22"/>
      <c r="F150" s="22"/>
      <c r="G150" s="22"/>
      <c r="H150" s="23" t="str">
        <f t="shared" si="5"/>
        <v/>
      </c>
    </row>
    <row r="151" spans="2:8" x14ac:dyDescent="0.2">
      <c r="B151" s="19"/>
      <c r="C151" s="20" t="str">
        <f t="shared" si="4"/>
        <v/>
      </c>
      <c r="D151" s="21"/>
      <c r="E151" s="22"/>
      <c r="F151" s="22"/>
      <c r="G151" s="22"/>
      <c r="H151" s="23" t="str">
        <f t="shared" si="5"/>
        <v/>
      </c>
    </row>
    <row r="152" spans="2:8" x14ac:dyDescent="0.2">
      <c r="B152" s="19"/>
      <c r="C152" s="20" t="str">
        <f t="shared" si="4"/>
        <v/>
      </c>
      <c r="D152" s="21"/>
      <c r="E152" s="22"/>
      <c r="F152" s="22"/>
      <c r="G152" s="22"/>
      <c r="H152" s="23" t="str">
        <f t="shared" si="5"/>
        <v/>
      </c>
    </row>
    <row r="153" spans="2:8" x14ac:dyDescent="0.2">
      <c r="B153" s="19"/>
      <c r="C153" s="20" t="str">
        <f t="shared" si="4"/>
        <v/>
      </c>
      <c r="D153" s="21"/>
      <c r="E153" s="22"/>
      <c r="F153" s="22"/>
      <c r="G153" s="22"/>
      <c r="H153" s="23" t="str">
        <f t="shared" si="5"/>
        <v/>
      </c>
    </row>
    <row r="154" spans="2:8" x14ac:dyDescent="0.2">
      <c r="B154" s="19"/>
      <c r="C154" s="20" t="str">
        <f t="shared" si="4"/>
        <v/>
      </c>
      <c r="D154" s="21"/>
      <c r="E154" s="22"/>
      <c r="F154" s="22"/>
      <c r="G154" s="22"/>
      <c r="H154" s="23" t="str">
        <f t="shared" si="5"/>
        <v/>
      </c>
    </row>
    <row r="155" spans="2:8" x14ac:dyDescent="0.2">
      <c r="B155" s="19"/>
      <c r="C155" s="20" t="str">
        <f t="shared" si="4"/>
        <v/>
      </c>
      <c r="D155" s="21"/>
      <c r="E155" s="22"/>
      <c r="F155" s="22"/>
      <c r="G155" s="22"/>
      <c r="H155" s="23" t="str">
        <f t="shared" si="5"/>
        <v/>
      </c>
    </row>
    <row r="156" spans="2:8" x14ac:dyDescent="0.2">
      <c r="B156" s="19"/>
      <c r="C156" s="20" t="str">
        <f t="shared" si="4"/>
        <v/>
      </c>
      <c r="D156" s="21"/>
      <c r="E156" s="22"/>
      <c r="F156" s="22"/>
      <c r="G156" s="22"/>
      <c r="H156" s="23" t="str">
        <f t="shared" si="5"/>
        <v/>
      </c>
    </row>
    <row r="157" spans="2:8" x14ac:dyDescent="0.2">
      <c r="B157" s="19"/>
      <c r="C157" s="20" t="str">
        <f t="shared" si="4"/>
        <v/>
      </c>
      <c r="D157" s="21"/>
      <c r="E157" s="22"/>
      <c r="F157" s="22"/>
      <c r="G157" s="22"/>
      <c r="H157" s="23" t="str">
        <f t="shared" si="5"/>
        <v/>
      </c>
    </row>
    <row r="158" spans="2:8" x14ac:dyDescent="0.2">
      <c r="B158" s="19"/>
      <c r="C158" s="20" t="str">
        <f t="shared" si="4"/>
        <v/>
      </c>
      <c r="D158" s="21"/>
      <c r="E158" s="22"/>
      <c r="F158" s="22"/>
      <c r="G158" s="22"/>
      <c r="H158" s="23" t="str">
        <f t="shared" si="5"/>
        <v/>
      </c>
    </row>
    <row r="159" spans="2:8" x14ac:dyDescent="0.2">
      <c r="B159" s="19"/>
      <c r="C159" s="20" t="str">
        <f t="shared" si="4"/>
        <v/>
      </c>
      <c r="D159" s="21"/>
      <c r="E159" s="22"/>
      <c r="F159" s="22"/>
      <c r="G159" s="22"/>
      <c r="H159" s="23" t="str">
        <f t="shared" si="5"/>
        <v/>
      </c>
    </row>
    <row r="160" spans="2:8" x14ac:dyDescent="0.2">
      <c r="B160" s="19"/>
      <c r="C160" s="20" t="str">
        <f t="shared" si="4"/>
        <v/>
      </c>
      <c r="D160" s="21"/>
      <c r="E160" s="22"/>
      <c r="F160" s="22"/>
      <c r="G160" s="22"/>
      <c r="H160" s="23" t="str">
        <f t="shared" si="5"/>
        <v/>
      </c>
    </row>
    <row r="161" spans="2:8" x14ac:dyDescent="0.2">
      <c r="B161" s="19"/>
      <c r="C161" s="20" t="str">
        <f t="shared" si="4"/>
        <v/>
      </c>
      <c r="D161" s="21"/>
      <c r="E161" s="22"/>
      <c r="F161" s="22"/>
      <c r="G161" s="22"/>
      <c r="H161" s="23" t="str">
        <f t="shared" si="5"/>
        <v/>
      </c>
    </row>
    <row r="162" spans="2:8" x14ac:dyDescent="0.2">
      <c r="B162" s="19"/>
      <c r="C162" s="20" t="str">
        <f t="shared" si="4"/>
        <v/>
      </c>
      <c r="D162" s="21"/>
      <c r="E162" s="22"/>
      <c r="F162" s="22"/>
      <c r="G162" s="22"/>
      <c r="H162" s="23" t="str">
        <f t="shared" si="5"/>
        <v/>
      </c>
    </row>
    <row r="163" spans="2:8" x14ac:dyDescent="0.2">
      <c r="B163" s="19"/>
      <c r="C163" s="20" t="str">
        <f t="shared" si="4"/>
        <v/>
      </c>
      <c r="D163" s="21"/>
      <c r="E163" s="22"/>
      <c r="F163" s="22"/>
      <c r="G163" s="22"/>
      <c r="H163" s="23" t="str">
        <f t="shared" si="5"/>
        <v/>
      </c>
    </row>
    <row r="164" spans="2:8" x14ac:dyDescent="0.2">
      <c r="B164" s="19"/>
      <c r="C164" s="20" t="str">
        <f t="shared" si="4"/>
        <v/>
      </c>
      <c r="D164" s="21"/>
      <c r="E164" s="22"/>
      <c r="F164" s="22"/>
      <c r="G164" s="22"/>
      <c r="H164" s="23" t="str">
        <f t="shared" si="5"/>
        <v/>
      </c>
    </row>
    <row r="165" spans="2:8" x14ac:dyDescent="0.2">
      <c r="B165" s="19"/>
      <c r="C165" s="20" t="str">
        <f t="shared" si="4"/>
        <v/>
      </c>
      <c r="D165" s="21"/>
      <c r="E165" s="22"/>
      <c r="F165" s="22"/>
      <c r="G165" s="22"/>
      <c r="H165" s="23" t="str">
        <f t="shared" si="5"/>
        <v/>
      </c>
    </row>
    <row r="166" spans="2:8" x14ac:dyDescent="0.2">
      <c r="B166" s="19"/>
      <c r="C166" s="20" t="str">
        <f t="shared" si="4"/>
        <v/>
      </c>
      <c r="D166" s="21"/>
      <c r="E166" s="22"/>
      <c r="F166" s="22"/>
      <c r="G166" s="22"/>
      <c r="H166" s="23" t="str">
        <f t="shared" si="5"/>
        <v/>
      </c>
    </row>
    <row r="167" spans="2:8" x14ac:dyDescent="0.2">
      <c r="B167" s="19"/>
      <c r="C167" s="20" t="str">
        <f t="shared" si="4"/>
        <v/>
      </c>
      <c r="D167" s="21"/>
      <c r="E167" s="22"/>
      <c r="F167" s="22"/>
      <c r="G167" s="22"/>
      <c r="H167" s="23" t="str">
        <f t="shared" si="5"/>
        <v/>
      </c>
    </row>
    <row r="168" spans="2:8" x14ac:dyDescent="0.2">
      <c r="B168" s="19"/>
      <c r="C168" s="20" t="str">
        <f t="shared" si="4"/>
        <v/>
      </c>
      <c r="D168" s="21"/>
      <c r="E168" s="22"/>
      <c r="F168" s="22"/>
      <c r="G168" s="22"/>
      <c r="H168" s="23" t="str">
        <f t="shared" si="5"/>
        <v/>
      </c>
    </row>
    <row r="169" spans="2:8" x14ac:dyDescent="0.2">
      <c r="B169" s="19"/>
      <c r="C169" s="20" t="str">
        <f t="shared" si="4"/>
        <v/>
      </c>
      <c r="D169" s="21"/>
      <c r="E169" s="22"/>
      <c r="F169" s="22"/>
      <c r="G169" s="22"/>
      <c r="H169" s="23" t="str">
        <f t="shared" si="5"/>
        <v/>
      </c>
    </row>
    <row r="170" spans="2:8" x14ac:dyDescent="0.2">
      <c r="B170" s="19"/>
      <c r="C170" s="20" t="str">
        <f t="shared" si="4"/>
        <v/>
      </c>
      <c r="D170" s="21"/>
      <c r="E170" s="22"/>
      <c r="F170" s="22"/>
      <c r="G170" s="22"/>
      <c r="H170" s="23" t="str">
        <f t="shared" si="5"/>
        <v/>
      </c>
    </row>
    <row r="171" spans="2:8" x14ac:dyDescent="0.2">
      <c r="B171" s="19"/>
      <c r="C171" s="20" t="str">
        <f t="shared" si="4"/>
        <v/>
      </c>
      <c r="D171" s="21"/>
      <c r="E171" s="22"/>
      <c r="F171" s="22"/>
      <c r="G171" s="22"/>
      <c r="H171" s="23" t="str">
        <f t="shared" si="5"/>
        <v/>
      </c>
    </row>
    <row r="172" spans="2:8" x14ac:dyDescent="0.2">
      <c r="B172" s="19"/>
      <c r="C172" s="20" t="str">
        <f t="shared" si="4"/>
        <v/>
      </c>
      <c r="D172" s="21"/>
      <c r="E172" s="22"/>
      <c r="F172" s="22"/>
      <c r="G172" s="22"/>
      <c r="H172" s="23" t="str">
        <f t="shared" si="5"/>
        <v/>
      </c>
    </row>
    <row r="173" spans="2:8" x14ac:dyDescent="0.2">
      <c r="B173" s="19"/>
      <c r="C173" s="20" t="str">
        <f t="shared" si="4"/>
        <v/>
      </c>
      <c r="D173" s="21"/>
      <c r="E173" s="22"/>
      <c r="F173" s="22"/>
      <c r="G173" s="22"/>
      <c r="H173" s="23" t="str">
        <f t="shared" si="5"/>
        <v/>
      </c>
    </row>
    <row r="174" spans="2:8" x14ac:dyDescent="0.2">
      <c r="B174" s="19"/>
      <c r="C174" s="20" t="str">
        <f t="shared" si="4"/>
        <v/>
      </c>
      <c r="D174" s="21"/>
      <c r="E174" s="22"/>
      <c r="F174" s="22"/>
      <c r="G174" s="22"/>
      <c r="H174" s="23" t="str">
        <f t="shared" si="5"/>
        <v/>
      </c>
    </row>
    <row r="175" spans="2:8" x14ac:dyDescent="0.2">
      <c r="B175" s="19"/>
      <c r="C175" s="20" t="str">
        <f t="shared" si="4"/>
        <v/>
      </c>
      <c r="D175" s="21"/>
      <c r="E175" s="22"/>
      <c r="F175" s="22"/>
      <c r="G175" s="22"/>
      <c r="H175" s="23" t="str">
        <f t="shared" si="5"/>
        <v/>
      </c>
    </row>
    <row r="176" spans="2:8" x14ac:dyDescent="0.2">
      <c r="B176" s="19"/>
      <c r="C176" s="20" t="str">
        <f t="shared" si="4"/>
        <v/>
      </c>
      <c r="D176" s="21"/>
      <c r="E176" s="22"/>
      <c r="F176" s="22"/>
      <c r="G176" s="22"/>
      <c r="H176" s="23" t="str">
        <f t="shared" si="5"/>
        <v/>
      </c>
    </row>
    <row r="177" spans="2:8" x14ac:dyDescent="0.2">
      <c r="B177" s="19"/>
      <c r="C177" s="20" t="str">
        <f t="shared" si="4"/>
        <v/>
      </c>
      <c r="D177" s="21"/>
      <c r="E177" s="22"/>
      <c r="F177" s="22"/>
      <c r="G177" s="22"/>
      <c r="H177" s="23" t="str">
        <f t="shared" si="5"/>
        <v/>
      </c>
    </row>
    <row r="178" spans="2:8" x14ac:dyDescent="0.2">
      <c r="B178" s="19"/>
      <c r="C178" s="20" t="str">
        <f t="shared" si="4"/>
        <v/>
      </c>
      <c r="D178" s="21"/>
      <c r="E178" s="22"/>
      <c r="F178" s="22"/>
      <c r="G178" s="22"/>
      <c r="H178" s="23" t="str">
        <f t="shared" si="5"/>
        <v/>
      </c>
    </row>
    <row r="179" spans="2:8" x14ac:dyDescent="0.2">
      <c r="B179" s="19"/>
      <c r="C179" s="20" t="str">
        <f t="shared" si="4"/>
        <v/>
      </c>
      <c r="D179" s="21"/>
      <c r="E179" s="22"/>
      <c r="F179" s="22"/>
      <c r="G179" s="22"/>
      <c r="H179" s="23" t="str">
        <f t="shared" si="5"/>
        <v/>
      </c>
    </row>
    <row r="180" spans="2:8" x14ac:dyDescent="0.2">
      <c r="B180" s="19"/>
      <c r="C180" s="20" t="str">
        <f t="shared" si="4"/>
        <v/>
      </c>
      <c r="D180" s="21"/>
      <c r="E180" s="22"/>
      <c r="F180" s="22"/>
      <c r="G180" s="22"/>
      <c r="H180" s="23" t="str">
        <f t="shared" si="5"/>
        <v/>
      </c>
    </row>
    <row r="181" spans="2:8" x14ac:dyDescent="0.2">
      <c r="B181" s="19"/>
      <c r="C181" s="20" t="str">
        <f t="shared" si="4"/>
        <v/>
      </c>
      <c r="D181" s="21"/>
      <c r="E181" s="22"/>
      <c r="F181" s="22"/>
      <c r="G181" s="22"/>
      <c r="H181" s="23" t="str">
        <f t="shared" si="5"/>
        <v/>
      </c>
    </row>
    <row r="182" spans="2:8" x14ac:dyDescent="0.2">
      <c r="B182" s="19"/>
      <c r="C182" s="20" t="str">
        <f t="shared" si="4"/>
        <v/>
      </c>
      <c r="D182" s="21"/>
      <c r="E182" s="22"/>
      <c r="F182" s="22"/>
      <c r="G182" s="22"/>
      <c r="H182" s="23" t="str">
        <f t="shared" si="5"/>
        <v/>
      </c>
    </row>
    <row r="183" spans="2:8" x14ac:dyDescent="0.2">
      <c r="B183" s="19"/>
      <c r="C183" s="20" t="str">
        <f t="shared" si="4"/>
        <v/>
      </c>
      <c r="D183" s="21"/>
      <c r="E183" s="22"/>
      <c r="F183" s="22"/>
      <c r="G183" s="22"/>
      <c r="H183" s="23" t="str">
        <f t="shared" si="5"/>
        <v/>
      </c>
    </row>
    <row r="184" spans="2:8" x14ac:dyDescent="0.2">
      <c r="B184" s="19"/>
      <c r="C184" s="20" t="str">
        <f t="shared" si="4"/>
        <v/>
      </c>
      <c r="D184" s="21"/>
      <c r="E184" s="22"/>
      <c r="F184" s="22"/>
      <c r="G184" s="22"/>
      <c r="H184" s="23" t="str">
        <f t="shared" si="5"/>
        <v/>
      </c>
    </row>
    <row r="185" spans="2:8" x14ac:dyDescent="0.2">
      <c r="B185" s="19"/>
      <c r="C185" s="20" t="str">
        <f t="shared" si="4"/>
        <v/>
      </c>
      <c r="D185" s="21"/>
      <c r="E185" s="22"/>
      <c r="F185" s="22"/>
      <c r="G185" s="22"/>
      <c r="H185" s="23" t="str">
        <f t="shared" si="5"/>
        <v/>
      </c>
    </row>
    <row r="186" spans="2:8" x14ac:dyDescent="0.2">
      <c r="B186" s="19"/>
      <c r="C186" s="20" t="str">
        <f t="shared" si="4"/>
        <v/>
      </c>
      <c r="D186" s="21"/>
      <c r="E186" s="22"/>
      <c r="F186" s="22"/>
      <c r="G186" s="22"/>
      <c r="H186" s="23" t="str">
        <f t="shared" si="5"/>
        <v/>
      </c>
    </row>
    <row r="187" spans="2:8" x14ac:dyDescent="0.2">
      <c r="B187" s="19"/>
      <c r="C187" s="20" t="str">
        <f t="shared" si="4"/>
        <v/>
      </c>
      <c r="D187" s="21"/>
      <c r="E187" s="22"/>
      <c r="F187" s="22"/>
      <c r="G187" s="22"/>
      <c r="H187" s="23" t="str">
        <f t="shared" si="5"/>
        <v/>
      </c>
    </row>
    <row r="188" spans="2:8" x14ac:dyDescent="0.2">
      <c r="B188" s="19"/>
      <c r="C188" s="20" t="str">
        <f t="shared" si="4"/>
        <v/>
      </c>
      <c r="D188" s="21"/>
      <c r="E188" s="22"/>
      <c r="F188" s="22"/>
      <c r="G188" s="22"/>
      <c r="H188" s="23" t="str">
        <f t="shared" si="5"/>
        <v/>
      </c>
    </row>
    <row r="189" spans="2:8" x14ac:dyDescent="0.2">
      <c r="B189" s="19"/>
      <c r="C189" s="20" t="str">
        <f t="shared" si="4"/>
        <v/>
      </c>
      <c r="D189" s="21"/>
      <c r="E189" s="22"/>
      <c r="F189" s="22"/>
      <c r="G189" s="22"/>
      <c r="H189" s="23" t="str">
        <f t="shared" si="5"/>
        <v/>
      </c>
    </row>
    <row r="190" spans="2:8" x14ac:dyDescent="0.2">
      <c r="B190" s="19"/>
      <c r="C190" s="20" t="str">
        <f t="shared" si="4"/>
        <v/>
      </c>
      <c r="D190" s="21"/>
      <c r="E190" s="22"/>
      <c r="F190" s="22"/>
      <c r="G190" s="22"/>
      <c r="H190" s="23" t="str">
        <f t="shared" si="5"/>
        <v/>
      </c>
    </row>
    <row r="191" spans="2:8" x14ac:dyDescent="0.2">
      <c r="B191" s="19"/>
      <c r="C191" s="20" t="str">
        <f t="shared" si="4"/>
        <v/>
      </c>
      <c r="D191" s="21"/>
      <c r="E191" s="22"/>
      <c r="F191" s="22"/>
      <c r="G191" s="22"/>
      <c r="H191" s="23" t="str">
        <f t="shared" si="5"/>
        <v/>
      </c>
    </row>
    <row r="192" spans="2:8" x14ac:dyDescent="0.2">
      <c r="B192" s="19"/>
      <c r="C192" s="20" t="str">
        <f t="shared" si="4"/>
        <v/>
      </c>
      <c r="D192" s="21"/>
      <c r="E192" s="22"/>
      <c r="F192" s="22"/>
      <c r="G192" s="22"/>
      <c r="H192" s="23" t="str">
        <f t="shared" si="5"/>
        <v/>
      </c>
    </row>
    <row r="193" spans="2:8" x14ac:dyDescent="0.2">
      <c r="B193" s="19"/>
      <c r="C193" s="20" t="str">
        <f t="shared" si="4"/>
        <v/>
      </c>
      <c r="D193" s="21"/>
      <c r="E193" s="22"/>
      <c r="F193" s="22"/>
      <c r="G193" s="22"/>
      <c r="H193" s="23" t="str">
        <f t="shared" si="5"/>
        <v/>
      </c>
    </row>
    <row r="194" spans="2:8" x14ac:dyDescent="0.2">
      <c r="B194" s="19"/>
      <c r="C194" s="20" t="str">
        <f t="shared" si="4"/>
        <v/>
      </c>
      <c r="D194" s="21"/>
      <c r="E194" s="22"/>
      <c r="F194" s="22"/>
      <c r="G194" s="22"/>
      <c r="H194" s="23" t="str">
        <f t="shared" si="5"/>
        <v/>
      </c>
    </row>
    <row r="195" spans="2:8" x14ac:dyDescent="0.2">
      <c r="B195" s="19"/>
      <c r="C195" s="20" t="str">
        <f t="shared" si="4"/>
        <v/>
      </c>
      <c r="D195" s="21"/>
      <c r="E195" s="22"/>
      <c r="F195" s="22"/>
      <c r="G195" s="22"/>
      <c r="H195" s="23" t="str">
        <f t="shared" si="5"/>
        <v/>
      </c>
    </row>
    <row r="196" spans="2:8" x14ac:dyDescent="0.2">
      <c r="B196" s="19"/>
      <c r="C196" s="20" t="str">
        <f t="shared" si="4"/>
        <v/>
      </c>
      <c r="D196" s="21"/>
      <c r="E196" s="22"/>
      <c r="F196" s="22"/>
      <c r="G196" s="22"/>
      <c r="H196" s="23" t="str">
        <f t="shared" si="5"/>
        <v/>
      </c>
    </row>
    <row r="197" spans="2:8" x14ac:dyDescent="0.2">
      <c r="B197" s="19"/>
      <c r="C197" s="20" t="str">
        <f t="shared" ref="C197:C260" si="6">IF(B197="","",IFERROR(INDEX(AnNume,MATCH(B197,AnMarca,0)),"Marcă inexistentă"))</f>
        <v/>
      </c>
      <c r="D197" s="21"/>
      <c r="E197" s="22"/>
      <c r="F197" s="22"/>
      <c r="G197" s="22"/>
      <c r="H197" s="23" t="str">
        <f t="shared" ref="H197:H260" si="7">IF(B197="","",TRIM(IF(C197="Marcă inexistentă","Marca nu există în foaia Angajați. ","")&amp;IF(NOT(ISNUMBER(D197)),"Luna trebuie să fie o dată (prima zi a lunii). ","")&amp;IF(COUNTIFS($B$5:$B$3004,B197,$D$5:$D$3004,D197)&gt;1,"Luna apare de două ori. ","")&amp;IF(N(F197)&gt;N(E197),"Netul este mai mare decât brutul. ","")))</f>
        <v/>
      </c>
    </row>
    <row r="198" spans="2:8" x14ac:dyDescent="0.2">
      <c r="B198" s="19"/>
      <c r="C198" s="20" t="str">
        <f t="shared" si="6"/>
        <v/>
      </c>
      <c r="D198" s="21"/>
      <c r="E198" s="22"/>
      <c r="F198" s="22"/>
      <c r="G198" s="22"/>
      <c r="H198" s="23" t="str">
        <f t="shared" si="7"/>
        <v/>
      </c>
    </row>
    <row r="199" spans="2:8" x14ac:dyDescent="0.2">
      <c r="B199" s="19"/>
      <c r="C199" s="20" t="str">
        <f t="shared" si="6"/>
        <v/>
      </c>
      <c r="D199" s="21"/>
      <c r="E199" s="22"/>
      <c r="F199" s="22"/>
      <c r="G199" s="22"/>
      <c r="H199" s="23" t="str">
        <f t="shared" si="7"/>
        <v/>
      </c>
    </row>
    <row r="200" spans="2:8" x14ac:dyDescent="0.2">
      <c r="B200" s="19"/>
      <c r="C200" s="20" t="str">
        <f t="shared" si="6"/>
        <v/>
      </c>
      <c r="D200" s="21"/>
      <c r="E200" s="22"/>
      <c r="F200" s="22"/>
      <c r="G200" s="22"/>
      <c r="H200" s="23" t="str">
        <f t="shared" si="7"/>
        <v/>
      </c>
    </row>
    <row r="201" spans="2:8" x14ac:dyDescent="0.2">
      <c r="B201" s="19"/>
      <c r="C201" s="20" t="str">
        <f t="shared" si="6"/>
        <v/>
      </c>
      <c r="D201" s="21"/>
      <c r="E201" s="22"/>
      <c r="F201" s="22"/>
      <c r="G201" s="22"/>
      <c r="H201" s="23" t="str">
        <f t="shared" si="7"/>
        <v/>
      </c>
    </row>
    <row r="202" spans="2:8" x14ac:dyDescent="0.2">
      <c r="B202" s="19"/>
      <c r="C202" s="20" t="str">
        <f t="shared" si="6"/>
        <v/>
      </c>
      <c r="D202" s="21"/>
      <c r="E202" s="22"/>
      <c r="F202" s="22"/>
      <c r="G202" s="22"/>
      <c r="H202" s="23" t="str">
        <f t="shared" si="7"/>
        <v/>
      </c>
    </row>
    <row r="203" spans="2:8" x14ac:dyDescent="0.2">
      <c r="B203" s="19"/>
      <c r="C203" s="20" t="str">
        <f t="shared" si="6"/>
        <v/>
      </c>
      <c r="D203" s="21"/>
      <c r="E203" s="22"/>
      <c r="F203" s="22"/>
      <c r="G203" s="22"/>
      <c r="H203" s="23" t="str">
        <f t="shared" si="7"/>
        <v/>
      </c>
    </row>
    <row r="204" spans="2:8" x14ac:dyDescent="0.2">
      <c r="B204" s="19"/>
      <c r="C204" s="20" t="str">
        <f t="shared" si="6"/>
        <v/>
      </c>
      <c r="D204" s="21"/>
      <c r="E204" s="22"/>
      <c r="F204" s="22"/>
      <c r="G204" s="22"/>
      <c r="H204" s="23" t="str">
        <f t="shared" si="7"/>
        <v/>
      </c>
    </row>
    <row r="205" spans="2:8" x14ac:dyDescent="0.2">
      <c r="B205" s="19"/>
      <c r="C205" s="20" t="str">
        <f t="shared" si="6"/>
        <v/>
      </c>
      <c r="D205" s="21"/>
      <c r="E205" s="22"/>
      <c r="F205" s="22"/>
      <c r="G205" s="22"/>
      <c r="H205" s="23" t="str">
        <f t="shared" si="7"/>
        <v/>
      </c>
    </row>
    <row r="206" spans="2:8" x14ac:dyDescent="0.2">
      <c r="B206" s="19"/>
      <c r="C206" s="20" t="str">
        <f t="shared" si="6"/>
        <v/>
      </c>
      <c r="D206" s="21"/>
      <c r="E206" s="22"/>
      <c r="F206" s="22"/>
      <c r="G206" s="22"/>
      <c r="H206" s="23" t="str">
        <f t="shared" si="7"/>
        <v/>
      </c>
    </row>
    <row r="207" spans="2:8" x14ac:dyDescent="0.2">
      <c r="B207" s="19"/>
      <c r="C207" s="20" t="str">
        <f t="shared" si="6"/>
        <v/>
      </c>
      <c r="D207" s="21"/>
      <c r="E207" s="22"/>
      <c r="F207" s="22"/>
      <c r="G207" s="22"/>
      <c r="H207" s="23" t="str">
        <f t="shared" si="7"/>
        <v/>
      </c>
    </row>
    <row r="208" spans="2:8" x14ac:dyDescent="0.2">
      <c r="B208" s="19"/>
      <c r="C208" s="20" t="str">
        <f t="shared" si="6"/>
        <v/>
      </c>
      <c r="D208" s="21"/>
      <c r="E208" s="22"/>
      <c r="F208" s="22"/>
      <c r="G208" s="22"/>
      <c r="H208" s="23" t="str">
        <f t="shared" si="7"/>
        <v/>
      </c>
    </row>
    <row r="209" spans="2:8" x14ac:dyDescent="0.2">
      <c r="B209" s="19"/>
      <c r="C209" s="20" t="str">
        <f t="shared" si="6"/>
        <v/>
      </c>
      <c r="D209" s="21"/>
      <c r="E209" s="22"/>
      <c r="F209" s="22"/>
      <c r="G209" s="22"/>
      <c r="H209" s="23" t="str">
        <f t="shared" si="7"/>
        <v/>
      </c>
    </row>
    <row r="210" spans="2:8" x14ac:dyDescent="0.2">
      <c r="B210" s="19"/>
      <c r="C210" s="20" t="str">
        <f t="shared" si="6"/>
        <v/>
      </c>
      <c r="D210" s="21"/>
      <c r="E210" s="22"/>
      <c r="F210" s="22"/>
      <c r="G210" s="22"/>
      <c r="H210" s="23" t="str">
        <f t="shared" si="7"/>
        <v/>
      </c>
    </row>
    <row r="211" spans="2:8" x14ac:dyDescent="0.2">
      <c r="B211" s="19"/>
      <c r="C211" s="20" t="str">
        <f t="shared" si="6"/>
        <v/>
      </c>
      <c r="D211" s="21"/>
      <c r="E211" s="22"/>
      <c r="F211" s="22"/>
      <c r="G211" s="22"/>
      <c r="H211" s="23" t="str">
        <f t="shared" si="7"/>
        <v/>
      </c>
    </row>
    <row r="212" spans="2:8" x14ac:dyDescent="0.2">
      <c r="B212" s="19"/>
      <c r="C212" s="20" t="str">
        <f t="shared" si="6"/>
        <v/>
      </c>
      <c r="D212" s="21"/>
      <c r="E212" s="22"/>
      <c r="F212" s="22"/>
      <c r="G212" s="22"/>
      <c r="H212" s="23" t="str">
        <f t="shared" si="7"/>
        <v/>
      </c>
    </row>
    <row r="213" spans="2:8" x14ac:dyDescent="0.2">
      <c r="B213" s="19"/>
      <c r="C213" s="20" t="str">
        <f t="shared" si="6"/>
        <v/>
      </c>
      <c r="D213" s="21"/>
      <c r="E213" s="22"/>
      <c r="F213" s="22"/>
      <c r="G213" s="22"/>
      <c r="H213" s="23" t="str">
        <f t="shared" si="7"/>
        <v/>
      </c>
    </row>
    <row r="214" spans="2:8" x14ac:dyDescent="0.2">
      <c r="B214" s="19"/>
      <c r="C214" s="20" t="str">
        <f t="shared" si="6"/>
        <v/>
      </c>
      <c r="D214" s="21"/>
      <c r="E214" s="22"/>
      <c r="F214" s="22"/>
      <c r="G214" s="22"/>
      <c r="H214" s="23" t="str">
        <f t="shared" si="7"/>
        <v/>
      </c>
    </row>
    <row r="215" spans="2:8" x14ac:dyDescent="0.2">
      <c r="B215" s="19"/>
      <c r="C215" s="20" t="str">
        <f t="shared" si="6"/>
        <v/>
      </c>
      <c r="D215" s="21"/>
      <c r="E215" s="22"/>
      <c r="F215" s="22"/>
      <c r="G215" s="22"/>
      <c r="H215" s="23" t="str">
        <f t="shared" si="7"/>
        <v/>
      </c>
    </row>
    <row r="216" spans="2:8" x14ac:dyDescent="0.2">
      <c r="B216" s="19"/>
      <c r="C216" s="20" t="str">
        <f t="shared" si="6"/>
        <v/>
      </c>
      <c r="D216" s="21"/>
      <c r="E216" s="22"/>
      <c r="F216" s="22"/>
      <c r="G216" s="22"/>
      <c r="H216" s="23" t="str">
        <f t="shared" si="7"/>
        <v/>
      </c>
    </row>
    <row r="217" spans="2:8" x14ac:dyDescent="0.2">
      <c r="B217" s="19"/>
      <c r="C217" s="20" t="str">
        <f t="shared" si="6"/>
        <v/>
      </c>
      <c r="D217" s="21"/>
      <c r="E217" s="22"/>
      <c r="F217" s="22"/>
      <c r="G217" s="22"/>
      <c r="H217" s="23" t="str">
        <f t="shared" si="7"/>
        <v/>
      </c>
    </row>
    <row r="218" spans="2:8" x14ac:dyDescent="0.2">
      <c r="B218" s="19"/>
      <c r="C218" s="20" t="str">
        <f t="shared" si="6"/>
        <v/>
      </c>
      <c r="D218" s="21"/>
      <c r="E218" s="22"/>
      <c r="F218" s="22"/>
      <c r="G218" s="22"/>
      <c r="H218" s="23" t="str">
        <f t="shared" si="7"/>
        <v/>
      </c>
    </row>
    <row r="219" spans="2:8" x14ac:dyDescent="0.2">
      <c r="B219" s="19"/>
      <c r="C219" s="20" t="str">
        <f t="shared" si="6"/>
        <v/>
      </c>
      <c r="D219" s="21"/>
      <c r="E219" s="22"/>
      <c r="F219" s="22"/>
      <c r="G219" s="22"/>
      <c r="H219" s="23" t="str">
        <f t="shared" si="7"/>
        <v/>
      </c>
    </row>
    <row r="220" spans="2:8" x14ac:dyDescent="0.2">
      <c r="B220" s="19"/>
      <c r="C220" s="20" t="str">
        <f t="shared" si="6"/>
        <v/>
      </c>
      <c r="D220" s="21"/>
      <c r="E220" s="22"/>
      <c r="F220" s="22"/>
      <c r="G220" s="22"/>
      <c r="H220" s="23" t="str">
        <f t="shared" si="7"/>
        <v/>
      </c>
    </row>
    <row r="221" spans="2:8" x14ac:dyDescent="0.2">
      <c r="B221" s="19"/>
      <c r="C221" s="20" t="str">
        <f t="shared" si="6"/>
        <v/>
      </c>
      <c r="D221" s="21"/>
      <c r="E221" s="22"/>
      <c r="F221" s="22"/>
      <c r="G221" s="22"/>
      <c r="H221" s="23" t="str">
        <f t="shared" si="7"/>
        <v/>
      </c>
    </row>
    <row r="222" spans="2:8" x14ac:dyDescent="0.2">
      <c r="B222" s="19"/>
      <c r="C222" s="20" t="str">
        <f t="shared" si="6"/>
        <v/>
      </c>
      <c r="D222" s="21"/>
      <c r="E222" s="22"/>
      <c r="F222" s="22"/>
      <c r="G222" s="22"/>
      <c r="H222" s="23" t="str">
        <f t="shared" si="7"/>
        <v/>
      </c>
    </row>
    <row r="223" spans="2:8" x14ac:dyDescent="0.2">
      <c r="B223" s="19"/>
      <c r="C223" s="20" t="str">
        <f t="shared" si="6"/>
        <v/>
      </c>
      <c r="D223" s="21"/>
      <c r="E223" s="22"/>
      <c r="F223" s="22"/>
      <c r="G223" s="22"/>
      <c r="H223" s="23" t="str">
        <f t="shared" si="7"/>
        <v/>
      </c>
    </row>
    <row r="224" spans="2:8" x14ac:dyDescent="0.2">
      <c r="B224" s="19"/>
      <c r="C224" s="20" t="str">
        <f t="shared" si="6"/>
        <v/>
      </c>
      <c r="D224" s="21"/>
      <c r="E224" s="22"/>
      <c r="F224" s="22"/>
      <c r="G224" s="22"/>
      <c r="H224" s="23" t="str">
        <f t="shared" si="7"/>
        <v/>
      </c>
    </row>
    <row r="225" spans="2:8" x14ac:dyDescent="0.2">
      <c r="B225" s="19"/>
      <c r="C225" s="20" t="str">
        <f t="shared" si="6"/>
        <v/>
      </c>
      <c r="D225" s="21"/>
      <c r="E225" s="22"/>
      <c r="F225" s="22"/>
      <c r="G225" s="22"/>
      <c r="H225" s="23" t="str">
        <f t="shared" si="7"/>
        <v/>
      </c>
    </row>
    <row r="226" spans="2:8" x14ac:dyDescent="0.2">
      <c r="B226" s="19"/>
      <c r="C226" s="20" t="str">
        <f t="shared" si="6"/>
        <v/>
      </c>
      <c r="D226" s="21"/>
      <c r="E226" s="22"/>
      <c r="F226" s="22"/>
      <c r="G226" s="22"/>
      <c r="H226" s="23" t="str">
        <f t="shared" si="7"/>
        <v/>
      </c>
    </row>
    <row r="227" spans="2:8" x14ac:dyDescent="0.2">
      <c r="B227" s="19"/>
      <c r="C227" s="20" t="str">
        <f t="shared" si="6"/>
        <v/>
      </c>
      <c r="D227" s="21"/>
      <c r="E227" s="22"/>
      <c r="F227" s="22"/>
      <c r="G227" s="22"/>
      <c r="H227" s="23" t="str">
        <f t="shared" si="7"/>
        <v/>
      </c>
    </row>
    <row r="228" spans="2:8" x14ac:dyDescent="0.2">
      <c r="B228" s="19"/>
      <c r="C228" s="20" t="str">
        <f t="shared" si="6"/>
        <v/>
      </c>
      <c r="D228" s="21"/>
      <c r="E228" s="22"/>
      <c r="F228" s="22"/>
      <c r="G228" s="22"/>
      <c r="H228" s="23" t="str">
        <f t="shared" si="7"/>
        <v/>
      </c>
    </row>
    <row r="229" spans="2:8" x14ac:dyDescent="0.2">
      <c r="B229" s="19"/>
      <c r="C229" s="20" t="str">
        <f t="shared" si="6"/>
        <v/>
      </c>
      <c r="D229" s="21"/>
      <c r="E229" s="22"/>
      <c r="F229" s="22"/>
      <c r="G229" s="22"/>
      <c r="H229" s="23" t="str">
        <f t="shared" si="7"/>
        <v/>
      </c>
    </row>
    <row r="230" spans="2:8" x14ac:dyDescent="0.2">
      <c r="B230" s="19"/>
      <c r="C230" s="20" t="str">
        <f t="shared" si="6"/>
        <v/>
      </c>
      <c r="D230" s="21"/>
      <c r="E230" s="22"/>
      <c r="F230" s="22"/>
      <c r="G230" s="22"/>
      <c r="H230" s="23" t="str">
        <f t="shared" si="7"/>
        <v/>
      </c>
    </row>
    <row r="231" spans="2:8" x14ac:dyDescent="0.2">
      <c r="B231" s="19"/>
      <c r="C231" s="20" t="str">
        <f t="shared" si="6"/>
        <v/>
      </c>
      <c r="D231" s="21"/>
      <c r="E231" s="22"/>
      <c r="F231" s="22"/>
      <c r="G231" s="22"/>
      <c r="H231" s="23" t="str">
        <f t="shared" si="7"/>
        <v/>
      </c>
    </row>
    <row r="232" spans="2:8" x14ac:dyDescent="0.2">
      <c r="B232" s="19"/>
      <c r="C232" s="20" t="str">
        <f t="shared" si="6"/>
        <v/>
      </c>
      <c r="D232" s="21"/>
      <c r="E232" s="22"/>
      <c r="F232" s="22"/>
      <c r="G232" s="22"/>
      <c r="H232" s="23" t="str">
        <f t="shared" si="7"/>
        <v/>
      </c>
    </row>
    <row r="233" spans="2:8" x14ac:dyDescent="0.2">
      <c r="B233" s="19"/>
      <c r="C233" s="20" t="str">
        <f t="shared" si="6"/>
        <v/>
      </c>
      <c r="D233" s="21"/>
      <c r="E233" s="22"/>
      <c r="F233" s="22"/>
      <c r="G233" s="22"/>
      <c r="H233" s="23" t="str">
        <f t="shared" si="7"/>
        <v/>
      </c>
    </row>
    <row r="234" spans="2:8" x14ac:dyDescent="0.2">
      <c r="B234" s="19"/>
      <c r="C234" s="20" t="str">
        <f t="shared" si="6"/>
        <v/>
      </c>
      <c r="D234" s="21"/>
      <c r="E234" s="22"/>
      <c r="F234" s="22"/>
      <c r="G234" s="22"/>
      <c r="H234" s="23" t="str">
        <f t="shared" si="7"/>
        <v/>
      </c>
    </row>
    <row r="235" spans="2:8" x14ac:dyDescent="0.2">
      <c r="B235" s="19"/>
      <c r="C235" s="20" t="str">
        <f t="shared" si="6"/>
        <v/>
      </c>
      <c r="D235" s="21"/>
      <c r="E235" s="22"/>
      <c r="F235" s="22"/>
      <c r="G235" s="22"/>
      <c r="H235" s="23" t="str">
        <f t="shared" si="7"/>
        <v/>
      </c>
    </row>
    <row r="236" spans="2:8" x14ac:dyDescent="0.2">
      <c r="B236" s="19"/>
      <c r="C236" s="20" t="str">
        <f t="shared" si="6"/>
        <v/>
      </c>
      <c r="D236" s="21"/>
      <c r="E236" s="22"/>
      <c r="F236" s="22"/>
      <c r="G236" s="22"/>
      <c r="H236" s="23" t="str">
        <f t="shared" si="7"/>
        <v/>
      </c>
    </row>
    <row r="237" spans="2:8" x14ac:dyDescent="0.2">
      <c r="B237" s="19"/>
      <c r="C237" s="20" t="str">
        <f t="shared" si="6"/>
        <v/>
      </c>
      <c r="D237" s="21"/>
      <c r="E237" s="22"/>
      <c r="F237" s="22"/>
      <c r="G237" s="22"/>
      <c r="H237" s="23" t="str">
        <f t="shared" si="7"/>
        <v/>
      </c>
    </row>
    <row r="238" spans="2:8" x14ac:dyDescent="0.2">
      <c r="B238" s="19"/>
      <c r="C238" s="20" t="str">
        <f t="shared" si="6"/>
        <v/>
      </c>
      <c r="D238" s="21"/>
      <c r="E238" s="22"/>
      <c r="F238" s="22"/>
      <c r="G238" s="22"/>
      <c r="H238" s="23" t="str">
        <f t="shared" si="7"/>
        <v/>
      </c>
    </row>
    <row r="239" spans="2:8" x14ac:dyDescent="0.2">
      <c r="B239" s="19"/>
      <c r="C239" s="20" t="str">
        <f t="shared" si="6"/>
        <v/>
      </c>
      <c r="D239" s="21"/>
      <c r="E239" s="22"/>
      <c r="F239" s="22"/>
      <c r="G239" s="22"/>
      <c r="H239" s="23" t="str">
        <f t="shared" si="7"/>
        <v/>
      </c>
    </row>
    <row r="240" spans="2:8" x14ac:dyDescent="0.2">
      <c r="B240" s="19"/>
      <c r="C240" s="20" t="str">
        <f t="shared" si="6"/>
        <v/>
      </c>
      <c r="D240" s="21"/>
      <c r="E240" s="22"/>
      <c r="F240" s="22"/>
      <c r="G240" s="22"/>
      <c r="H240" s="23" t="str">
        <f t="shared" si="7"/>
        <v/>
      </c>
    </row>
    <row r="241" spans="2:8" x14ac:dyDescent="0.2">
      <c r="B241" s="19"/>
      <c r="C241" s="20" t="str">
        <f t="shared" si="6"/>
        <v/>
      </c>
      <c r="D241" s="21"/>
      <c r="E241" s="22"/>
      <c r="F241" s="22"/>
      <c r="G241" s="22"/>
      <c r="H241" s="23" t="str">
        <f t="shared" si="7"/>
        <v/>
      </c>
    </row>
    <row r="242" spans="2:8" x14ac:dyDescent="0.2">
      <c r="B242" s="19"/>
      <c r="C242" s="20" t="str">
        <f t="shared" si="6"/>
        <v/>
      </c>
      <c r="D242" s="21"/>
      <c r="E242" s="22"/>
      <c r="F242" s="22"/>
      <c r="G242" s="22"/>
      <c r="H242" s="23" t="str">
        <f t="shared" si="7"/>
        <v/>
      </c>
    </row>
    <row r="243" spans="2:8" x14ac:dyDescent="0.2">
      <c r="B243" s="19"/>
      <c r="C243" s="20" t="str">
        <f t="shared" si="6"/>
        <v/>
      </c>
      <c r="D243" s="21"/>
      <c r="E243" s="22"/>
      <c r="F243" s="22"/>
      <c r="G243" s="22"/>
      <c r="H243" s="23" t="str">
        <f t="shared" si="7"/>
        <v/>
      </c>
    </row>
    <row r="244" spans="2:8" x14ac:dyDescent="0.2">
      <c r="B244" s="19"/>
      <c r="C244" s="20" t="str">
        <f t="shared" si="6"/>
        <v/>
      </c>
      <c r="D244" s="21"/>
      <c r="E244" s="22"/>
      <c r="F244" s="22"/>
      <c r="G244" s="22"/>
      <c r="H244" s="23" t="str">
        <f t="shared" si="7"/>
        <v/>
      </c>
    </row>
    <row r="245" spans="2:8" x14ac:dyDescent="0.2">
      <c r="B245" s="19"/>
      <c r="C245" s="20" t="str">
        <f t="shared" si="6"/>
        <v/>
      </c>
      <c r="D245" s="21"/>
      <c r="E245" s="22"/>
      <c r="F245" s="22"/>
      <c r="G245" s="22"/>
      <c r="H245" s="23" t="str">
        <f t="shared" si="7"/>
        <v/>
      </c>
    </row>
    <row r="246" spans="2:8" x14ac:dyDescent="0.2">
      <c r="B246" s="19"/>
      <c r="C246" s="20" t="str">
        <f t="shared" si="6"/>
        <v/>
      </c>
      <c r="D246" s="21"/>
      <c r="E246" s="22"/>
      <c r="F246" s="22"/>
      <c r="G246" s="22"/>
      <c r="H246" s="23" t="str">
        <f t="shared" si="7"/>
        <v/>
      </c>
    </row>
    <row r="247" spans="2:8" x14ac:dyDescent="0.2">
      <c r="B247" s="19"/>
      <c r="C247" s="20" t="str">
        <f t="shared" si="6"/>
        <v/>
      </c>
      <c r="D247" s="21"/>
      <c r="E247" s="22"/>
      <c r="F247" s="22"/>
      <c r="G247" s="22"/>
      <c r="H247" s="23" t="str">
        <f t="shared" si="7"/>
        <v/>
      </c>
    </row>
    <row r="248" spans="2:8" x14ac:dyDescent="0.2">
      <c r="B248" s="19"/>
      <c r="C248" s="20" t="str">
        <f t="shared" si="6"/>
        <v/>
      </c>
      <c r="D248" s="21"/>
      <c r="E248" s="22"/>
      <c r="F248" s="22"/>
      <c r="G248" s="22"/>
      <c r="H248" s="23" t="str">
        <f t="shared" si="7"/>
        <v/>
      </c>
    </row>
    <row r="249" spans="2:8" x14ac:dyDescent="0.2">
      <c r="B249" s="19"/>
      <c r="C249" s="20" t="str">
        <f t="shared" si="6"/>
        <v/>
      </c>
      <c r="D249" s="21"/>
      <c r="E249" s="22"/>
      <c r="F249" s="22"/>
      <c r="G249" s="22"/>
      <c r="H249" s="23" t="str">
        <f t="shared" si="7"/>
        <v/>
      </c>
    </row>
    <row r="250" spans="2:8" x14ac:dyDescent="0.2">
      <c r="B250" s="19"/>
      <c r="C250" s="20" t="str">
        <f t="shared" si="6"/>
        <v/>
      </c>
      <c r="D250" s="21"/>
      <c r="E250" s="22"/>
      <c r="F250" s="22"/>
      <c r="G250" s="22"/>
      <c r="H250" s="23" t="str">
        <f t="shared" si="7"/>
        <v/>
      </c>
    </row>
    <row r="251" spans="2:8" x14ac:dyDescent="0.2">
      <c r="B251" s="19"/>
      <c r="C251" s="20" t="str">
        <f t="shared" si="6"/>
        <v/>
      </c>
      <c r="D251" s="21"/>
      <c r="E251" s="22"/>
      <c r="F251" s="22"/>
      <c r="G251" s="22"/>
      <c r="H251" s="23" t="str">
        <f t="shared" si="7"/>
        <v/>
      </c>
    </row>
    <row r="252" spans="2:8" x14ac:dyDescent="0.2">
      <c r="B252" s="19"/>
      <c r="C252" s="20" t="str">
        <f t="shared" si="6"/>
        <v/>
      </c>
      <c r="D252" s="21"/>
      <c r="E252" s="22"/>
      <c r="F252" s="22"/>
      <c r="G252" s="22"/>
      <c r="H252" s="23" t="str">
        <f t="shared" si="7"/>
        <v/>
      </c>
    </row>
    <row r="253" spans="2:8" x14ac:dyDescent="0.2">
      <c r="B253" s="19"/>
      <c r="C253" s="20" t="str">
        <f t="shared" si="6"/>
        <v/>
      </c>
      <c r="D253" s="21"/>
      <c r="E253" s="22"/>
      <c r="F253" s="22"/>
      <c r="G253" s="22"/>
      <c r="H253" s="23" t="str">
        <f t="shared" si="7"/>
        <v/>
      </c>
    </row>
    <row r="254" spans="2:8" x14ac:dyDescent="0.2">
      <c r="B254" s="19"/>
      <c r="C254" s="20" t="str">
        <f t="shared" si="6"/>
        <v/>
      </c>
      <c r="D254" s="21"/>
      <c r="E254" s="22"/>
      <c r="F254" s="22"/>
      <c r="G254" s="22"/>
      <c r="H254" s="23" t="str">
        <f t="shared" si="7"/>
        <v/>
      </c>
    </row>
    <row r="255" spans="2:8" x14ac:dyDescent="0.2">
      <c r="B255" s="19"/>
      <c r="C255" s="20" t="str">
        <f t="shared" si="6"/>
        <v/>
      </c>
      <c r="D255" s="21"/>
      <c r="E255" s="22"/>
      <c r="F255" s="22"/>
      <c r="G255" s="22"/>
      <c r="H255" s="23" t="str">
        <f t="shared" si="7"/>
        <v/>
      </c>
    </row>
    <row r="256" spans="2:8" x14ac:dyDescent="0.2">
      <c r="B256" s="19"/>
      <c r="C256" s="20" t="str">
        <f t="shared" si="6"/>
        <v/>
      </c>
      <c r="D256" s="21"/>
      <c r="E256" s="22"/>
      <c r="F256" s="22"/>
      <c r="G256" s="22"/>
      <c r="H256" s="23" t="str">
        <f t="shared" si="7"/>
        <v/>
      </c>
    </row>
    <row r="257" spans="2:8" x14ac:dyDescent="0.2">
      <c r="B257" s="19"/>
      <c r="C257" s="20" t="str">
        <f t="shared" si="6"/>
        <v/>
      </c>
      <c r="D257" s="21"/>
      <c r="E257" s="22"/>
      <c r="F257" s="22"/>
      <c r="G257" s="22"/>
      <c r="H257" s="23" t="str">
        <f t="shared" si="7"/>
        <v/>
      </c>
    </row>
    <row r="258" spans="2:8" x14ac:dyDescent="0.2">
      <c r="B258" s="19"/>
      <c r="C258" s="20" t="str">
        <f t="shared" si="6"/>
        <v/>
      </c>
      <c r="D258" s="21"/>
      <c r="E258" s="22"/>
      <c r="F258" s="22"/>
      <c r="G258" s="22"/>
      <c r="H258" s="23" t="str">
        <f t="shared" si="7"/>
        <v/>
      </c>
    </row>
    <row r="259" spans="2:8" x14ac:dyDescent="0.2">
      <c r="B259" s="19"/>
      <c r="C259" s="20" t="str">
        <f t="shared" si="6"/>
        <v/>
      </c>
      <c r="D259" s="21"/>
      <c r="E259" s="22"/>
      <c r="F259" s="22"/>
      <c r="G259" s="22"/>
      <c r="H259" s="23" t="str">
        <f t="shared" si="7"/>
        <v/>
      </c>
    </row>
    <row r="260" spans="2:8" x14ac:dyDescent="0.2">
      <c r="B260" s="19"/>
      <c r="C260" s="20" t="str">
        <f t="shared" si="6"/>
        <v/>
      </c>
      <c r="D260" s="21"/>
      <c r="E260" s="22"/>
      <c r="F260" s="22"/>
      <c r="G260" s="22"/>
      <c r="H260" s="23" t="str">
        <f t="shared" si="7"/>
        <v/>
      </c>
    </row>
    <row r="261" spans="2:8" x14ac:dyDescent="0.2">
      <c r="B261" s="19"/>
      <c r="C261" s="20" t="str">
        <f t="shared" ref="C261:C324" si="8">IF(B261="","",IFERROR(INDEX(AnNume,MATCH(B261,AnMarca,0)),"Marcă inexistentă"))</f>
        <v/>
      </c>
      <c r="D261" s="21"/>
      <c r="E261" s="22"/>
      <c r="F261" s="22"/>
      <c r="G261" s="22"/>
      <c r="H261" s="23" t="str">
        <f t="shared" ref="H261:H324" si="9">IF(B261="","",TRIM(IF(C261="Marcă inexistentă","Marca nu există în foaia Angajați. ","")&amp;IF(NOT(ISNUMBER(D261)),"Luna trebuie să fie o dată (prima zi a lunii). ","")&amp;IF(COUNTIFS($B$5:$B$3004,B261,$D$5:$D$3004,D261)&gt;1,"Luna apare de două ori. ","")&amp;IF(N(F261)&gt;N(E261),"Netul este mai mare decât brutul. ","")))</f>
        <v/>
      </c>
    </row>
    <row r="262" spans="2:8" x14ac:dyDescent="0.2">
      <c r="B262" s="19"/>
      <c r="C262" s="20" t="str">
        <f t="shared" si="8"/>
        <v/>
      </c>
      <c r="D262" s="21"/>
      <c r="E262" s="22"/>
      <c r="F262" s="22"/>
      <c r="G262" s="22"/>
      <c r="H262" s="23" t="str">
        <f t="shared" si="9"/>
        <v/>
      </c>
    </row>
    <row r="263" spans="2:8" x14ac:dyDescent="0.2">
      <c r="B263" s="19"/>
      <c r="C263" s="20" t="str">
        <f t="shared" si="8"/>
        <v/>
      </c>
      <c r="D263" s="21"/>
      <c r="E263" s="22"/>
      <c r="F263" s="22"/>
      <c r="G263" s="22"/>
      <c r="H263" s="23" t="str">
        <f t="shared" si="9"/>
        <v/>
      </c>
    </row>
    <row r="264" spans="2:8" x14ac:dyDescent="0.2">
      <c r="B264" s="19"/>
      <c r="C264" s="20" t="str">
        <f t="shared" si="8"/>
        <v/>
      </c>
      <c r="D264" s="21"/>
      <c r="E264" s="22"/>
      <c r="F264" s="22"/>
      <c r="G264" s="22"/>
      <c r="H264" s="23" t="str">
        <f t="shared" si="9"/>
        <v/>
      </c>
    </row>
    <row r="265" spans="2:8" x14ac:dyDescent="0.2">
      <c r="B265" s="19"/>
      <c r="C265" s="20" t="str">
        <f t="shared" si="8"/>
        <v/>
      </c>
      <c r="D265" s="21"/>
      <c r="E265" s="22"/>
      <c r="F265" s="22"/>
      <c r="G265" s="22"/>
      <c r="H265" s="23" t="str">
        <f t="shared" si="9"/>
        <v/>
      </c>
    </row>
    <row r="266" spans="2:8" x14ac:dyDescent="0.2">
      <c r="B266" s="19"/>
      <c r="C266" s="20" t="str">
        <f t="shared" si="8"/>
        <v/>
      </c>
      <c r="D266" s="21"/>
      <c r="E266" s="22"/>
      <c r="F266" s="22"/>
      <c r="G266" s="22"/>
      <c r="H266" s="23" t="str">
        <f t="shared" si="9"/>
        <v/>
      </c>
    </row>
    <row r="267" spans="2:8" x14ac:dyDescent="0.2">
      <c r="B267" s="19"/>
      <c r="C267" s="20" t="str">
        <f t="shared" si="8"/>
        <v/>
      </c>
      <c r="D267" s="21"/>
      <c r="E267" s="22"/>
      <c r="F267" s="22"/>
      <c r="G267" s="22"/>
      <c r="H267" s="23" t="str">
        <f t="shared" si="9"/>
        <v/>
      </c>
    </row>
    <row r="268" spans="2:8" x14ac:dyDescent="0.2">
      <c r="B268" s="19"/>
      <c r="C268" s="20" t="str">
        <f t="shared" si="8"/>
        <v/>
      </c>
      <c r="D268" s="21"/>
      <c r="E268" s="22"/>
      <c r="F268" s="22"/>
      <c r="G268" s="22"/>
      <c r="H268" s="23" t="str">
        <f t="shared" si="9"/>
        <v/>
      </c>
    </row>
    <row r="269" spans="2:8" x14ac:dyDescent="0.2">
      <c r="B269" s="19"/>
      <c r="C269" s="20" t="str">
        <f t="shared" si="8"/>
        <v/>
      </c>
      <c r="D269" s="21"/>
      <c r="E269" s="22"/>
      <c r="F269" s="22"/>
      <c r="G269" s="22"/>
      <c r="H269" s="23" t="str">
        <f t="shared" si="9"/>
        <v/>
      </c>
    </row>
    <row r="270" spans="2:8" x14ac:dyDescent="0.2">
      <c r="B270" s="19"/>
      <c r="C270" s="20" t="str">
        <f t="shared" si="8"/>
        <v/>
      </c>
      <c r="D270" s="21"/>
      <c r="E270" s="22"/>
      <c r="F270" s="22"/>
      <c r="G270" s="22"/>
      <c r="H270" s="23" t="str">
        <f t="shared" si="9"/>
        <v/>
      </c>
    </row>
    <row r="271" spans="2:8" x14ac:dyDescent="0.2">
      <c r="B271" s="19"/>
      <c r="C271" s="20" t="str">
        <f t="shared" si="8"/>
        <v/>
      </c>
      <c r="D271" s="21"/>
      <c r="E271" s="22"/>
      <c r="F271" s="22"/>
      <c r="G271" s="22"/>
      <c r="H271" s="23" t="str">
        <f t="shared" si="9"/>
        <v/>
      </c>
    </row>
    <row r="272" spans="2:8" x14ac:dyDescent="0.2">
      <c r="B272" s="19"/>
      <c r="C272" s="20" t="str">
        <f t="shared" si="8"/>
        <v/>
      </c>
      <c r="D272" s="21"/>
      <c r="E272" s="22"/>
      <c r="F272" s="22"/>
      <c r="G272" s="22"/>
      <c r="H272" s="23" t="str">
        <f t="shared" si="9"/>
        <v/>
      </c>
    </row>
    <row r="273" spans="2:8" x14ac:dyDescent="0.2">
      <c r="B273" s="19"/>
      <c r="C273" s="20" t="str">
        <f t="shared" si="8"/>
        <v/>
      </c>
      <c r="D273" s="21"/>
      <c r="E273" s="22"/>
      <c r="F273" s="22"/>
      <c r="G273" s="22"/>
      <c r="H273" s="23" t="str">
        <f t="shared" si="9"/>
        <v/>
      </c>
    </row>
    <row r="274" spans="2:8" x14ac:dyDescent="0.2">
      <c r="B274" s="19"/>
      <c r="C274" s="20" t="str">
        <f t="shared" si="8"/>
        <v/>
      </c>
      <c r="D274" s="21"/>
      <c r="E274" s="22"/>
      <c r="F274" s="22"/>
      <c r="G274" s="22"/>
      <c r="H274" s="23" t="str">
        <f t="shared" si="9"/>
        <v/>
      </c>
    </row>
    <row r="275" spans="2:8" x14ac:dyDescent="0.2">
      <c r="B275" s="19"/>
      <c r="C275" s="20" t="str">
        <f t="shared" si="8"/>
        <v/>
      </c>
      <c r="D275" s="21"/>
      <c r="E275" s="22"/>
      <c r="F275" s="22"/>
      <c r="G275" s="22"/>
      <c r="H275" s="23" t="str">
        <f t="shared" si="9"/>
        <v/>
      </c>
    </row>
    <row r="276" spans="2:8" x14ac:dyDescent="0.2">
      <c r="B276" s="19"/>
      <c r="C276" s="20" t="str">
        <f t="shared" si="8"/>
        <v/>
      </c>
      <c r="D276" s="21"/>
      <c r="E276" s="22"/>
      <c r="F276" s="22"/>
      <c r="G276" s="22"/>
      <c r="H276" s="23" t="str">
        <f t="shared" si="9"/>
        <v/>
      </c>
    </row>
    <row r="277" spans="2:8" x14ac:dyDescent="0.2">
      <c r="B277" s="19"/>
      <c r="C277" s="20" t="str">
        <f t="shared" si="8"/>
        <v/>
      </c>
      <c r="D277" s="21"/>
      <c r="E277" s="22"/>
      <c r="F277" s="22"/>
      <c r="G277" s="22"/>
      <c r="H277" s="23" t="str">
        <f t="shared" si="9"/>
        <v/>
      </c>
    </row>
    <row r="278" spans="2:8" x14ac:dyDescent="0.2">
      <c r="B278" s="19"/>
      <c r="C278" s="20" t="str">
        <f t="shared" si="8"/>
        <v/>
      </c>
      <c r="D278" s="21"/>
      <c r="E278" s="22"/>
      <c r="F278" s="22"/>
      <c r="G278" s="22"/>
      <c r="H278" s="23" t="str">
        <f t="shared" si="9"/>
        <v/>
      </c>
    </row>
    <row r="279" spans="2:8" x14ac:dyDescent="0.2">
      <c r="B279" s="19"/>
      <c r="C279" s="20" t="str">
        <f t="shared" si="8"/>
        <v/>
      </c>
      <c r="D279" s="21"/>
      <c r="E279" s="22"/>
      <c r="F279" s="22"/>
      <c r="G279" s="22"/>
      <c r="H279" s="23" t="str">
        <f t="shared" si="9"/>
        <v/>
      </c>
    </row>
    <row r="280" spans="2:8" x14ac:dyDescent="0.2">
      <c r="B280" s="19"/>
      <c r="C280" s="20" t="str">
        <f t="shared" si="8"/>
        <v/>
      </c>
      <c r="D280" s="21"/>
      <c r="E280" s="22"/>
      <c r="F280" s="22"/>
      <c r="G280" s="22"/>
      <c r="H280" s="23" t="str">
        <f t="shared" si="9"/>
        <v/>
      </c>
    </row>
    <row r="281" spans="2:8" x14ac:dyDescent="0.2">
      <c r="B281" s="19"/>
      <c r="C281" s="20" t="str">
        <f t="shared" si="8"/>
        <v/>
      </c>
      <c r="D281" s="21"/>
      <c r="E281" s="22"/>
      <c r="F281" s="22"/>
      <c r="G281" s="22"/>
      <c r="H281" s="23" t="str">
        <f t="shared" si="9"/>
        <v/>
      </c>
    </row>
    <row r="282" spans="2:8" x14ac:dyDescent="0.2">
      <c r="B282" s="19"/>
      <c r="C282" s="20" t="str">
        <f t="shared" si="8"/>
        <v/>
      </c>
      <c r="D282" s="21"/>
      <c r="E282" s="22"/>
      <c r="F282" s="22"/>
      <c r="G282" s="22"/>
      <c r="H282" s="23" t="str">
        <f t="shared" si="9"/>
        <v/>
      </c>
    </row>
    <row r="283" spans="2:8" x14ac:dyDescent="0.2">
      <c r="B283" s="19"/>
      <c r="C283" s="20" t="str">
        <f t="shared" si="8"/>
        <v/>
      </c>
      <c r="D283" s="21"/>
      <c r="E283" s="22"/>
      <c r="F283" s="22"/>
      <c r="G283" s="22"/>
      <c r="H283" s="23" t="str">
        <f t="shared" si="9"/>
        <v/>
      </c>
    </row>
    <row r="284" spans="2:8" x14ac:dyDescent="0.2">
      <c r="B284" s="19"/>
      <c r="C284" s="20" t="str">
        <f t="shared" si="8"/>
        <v/>
      </c>
      <c r="D284" s="21"/>
      <c r="E284" s="22"/>
      <c r="F284" s="22"/>
      <c r="G284" s="22"/>
      <c r="H284" s="23" t="str">
        <f t="shared" si="9"/>
        <v/>
      </c>
    </row>
    <row r="285" spans="2:8" x14ac:dyDescent="0.2">
      <c r="B285" s="19"/>
      <c r="C285" s="20" t="str">
        <f t="shared" si="8"/>
        <v/>
      </c>
      <c r="D285" s="21"/>
      <c r="E285" s="22"/>
      <c r="F285" s="22"/>
      <c r="G285" s="22"/>
      <c r="H285" s="23" t="str">
        <f t="shared" si="9"/>
        <v/>
      </c>
    </row>
    <row r="286" spans="2:8" x14ac:dyDescent="0.2">
      <c r="B286" s="19"/>
      <c r="C286" s="20" t="str">
        <f t="shared" si="8"/>
        <v/>
      </c>
      <c r="D286" s="21"/>
      <c r="E286" s="22"/>
      <c r="F286" s="22"/>
      <c r="G286" s="22"/>
      <c r="H286" s="23" t="str">
        <f t="shared" si="9"/>
        <v/>
      </c>
    </row>
    <row r="287" spans="2:8" x14ac:dyDescent="0.2">
      <c r="B287" s="19"/>
      <c r="C287" s="20" t="str">
        <f t="shared" si="8"/>
        <v/>
      </c>
      <c r="D287" s="21"/>
      <c r="E287" s="22"/>
      <c r="F287" s="22"/>
      <c r="G287" s="22"/>
      <c r="H287" s="23" t="str">
        <f t="shared" si="9"/>
        <v/>
      </c>
    </row>
    <row r="288" spans="2:8" x14ac:dyDescent="0.2">
      <c r="B288" s="19"/>
      <c r="C288" s="20" t="str">
        <f t="shared" si="8"/>
        <v/>
      </c>
      <c r="D288" s="21"/>
      <c r="E288" s="22"/>
      <c r="F288" s="22"/>
      <c r="G288" s="22"/>
      <c r="H288" s="23" t="str">
        <f t="shared" si="9"/>
        <v/>
      </c>
    </row>
    <row r="289" spans="2:8" x14ac:dyDescent="0.2">
      <c r="B289" s="19"/>
      <c r="C289" s="20" t="str">
        <f t="shared" si="8"/>
        <v/>
      </c>
      <c r="D289" s="21"/>
      <c r="E289" s="22"/>
      <c r="F289" s="22"/>
      <c r="G289" s="22"/>
      <c r="H289" s="23" t="str">
        <f t="shared" si="9"/>
        <v/>
      </c>
    </row>
    <row r="290" spans="2:8" x14ac:dyDescent="0.2">
      <c r="B290" s="19"/>
      <c r="C290" s="20" t="str">
        <f t="shared" si="8"/>
        <v/>
      </c>
      <c r="D290" s="21"/>
      <c r="E290" s="22"/>
      <c r="F290" s="22"/>
      <c r="G290" s="22"/>
      <c r="H290" s="23" t="str">
        <f t="shared" si="9"/>
        <v/>
      </c>
    </row>
    <row r="291" spans="2:8" x14ac:dyDescent="0.2">
      <c r="B291" s="19"/>
      <c r="C291" s="20" t="str">
        <f t="shared" si="8"/>
        <v/>
      </c>
      <c r="D291" s="21"/>
      <c r="E291" s="22"/>
      <c r="F291" s="22"/>
      <c r="G291" s="22"/>
      <c r="H291" s="23" t="str">
        <f t="shared" si="9"/>
        <v/>
      </c>
    </row>
    <row r="292" spans="2:8" x14ac:dyDescent="0.2">
      <c r="B292" s="19"/>
      <c r="C292" s="20" t="str">
        <f t="shared" si="8"/>
        <v/>
      </c>
      <c r="D292" s="21"/>
      <c r="E292" s="22"/>
      <c r="F292" s="22"/>
      <c r="G292" s="22"/>
      <c r="H292" s="23" t="str">
        <f t="shared" si="9"/>
        <v/>
      </c>
    </row>
    <row r="293" spans="2:8" x14ac:dyDescent="0.2">
      <c r="B293" s="19"/>
      <c r="C293" s="20" t="str">
        <f t="shared" si="8"/>
        <v/>
      </c>
      <c r="D293" s="21"/>
      <c r="E293" s="22"/>
      <c r="F293" s="22"/>
      <c r="G293" s="22"/>
      <c r="H293" s="23" t="str">
        <f t="shared" si="9"/>
        <v/>
      </c>
    </row>
    <row r="294" spans="2:8" x14ac:dyDescent="0.2">
      <c r="B294" s="19"/>
      <c r="C294" s="20" t="str">
        <f t="shared" si="8"/>
        <v/>
      </c>
      <c r="D294" s="21"/>
      <c r="E294" s="22"/>
      <c r="F294" s="22"/>
      <c r="G294" s="22"/>
      <c r="H294" s="23" t="str">
        <f t="shared" si="9"/>
        <v/>
      </c>
    </row>
    <row r="295" spans="2:8" x14ac:dyDescent="0.2">
      <c r="B295" s="19"/>
      <c r="C295" s="20" t="str">
        <f t="shared" si="8"/>
        <v/>
      </c>
      <c r="D295" s="21"/>
      <c r="E295" s="22"/>
      <c r="F295" s="22"/>
      <c r="G295" s="22"/>
      <c r="H295" s="23" t="str">
        <f t="shared" si="9"/>
        <v/>
      </c>
    </row>
    <row r="296" spans="2:8" x14ac:dyDescent="0.2">
      <c r="B296" s="19"/>
      <c r="C296" s="20" t="str">
        <f t="shared" si="8"/>
        <v/>
      </c>
      <c r="D296" s="21"/>
      <c r="E296" s="22"/>
      <c r="F296" s="22"/>
      <c r="G296" s="22"/>
      <c r="H296" s="23" t="str">
        <f t="shared" si="9"/>
        <v/>
      </c>
    </row>
    <row r="297" spans="2:8" x14ac:dyDescent="0.2">
      <c r="B297" s="19"/>
      <c r="C297" s="20" t="str">
        <f t="shared" si="8"/>
        <v/>
      </c>
      <c r="D297" s="21"/>
      <c r="E297" s="22"/>
      <c r="F297" s="22"/>
      <c r="G297" s="22"/>
      <c r="H297" s="23" t="str">
        <f t="shared" si="9"/>
        <v/>
      </c>
    </row>
    <row r="298" spans="2:8" x14ac:dyDescent="0.2">
      <c r="B298" s="19"/>
      <c r="C298" s="20" t="str">
        <f t="shared" si="8"/>
        <v/>
      </c>
      <c r="D298" s="21"/>
      <c r="E298" s="22"/>
      <c r="F298" s="22"/>
      <c r="G298" s="22"/>
      <c r="H298" s="23" t="str">
        <f t="shared" si="9"/>
        <v/>
      </c>
    </row>
    <row r="299" spans="2:8" x14ac:dyDescent="0.2">
      <c r="B299" s="19"/>
      <c r="C299" s="20" t="str">
        <f t="shared" si="8"/>
        <v/>
      </c>
      <c r="D299" s="21"/>
      <c r="E299" s="22"/>
      <c r="F299" s="22"/>
      <c r="G299" s="22"/>
      <c r="H299" s="23" t="str">
        <f t="shared" si="9"/>
        <v/>
      </c>
    </row>
    <row r="300" spans="2:8" x14ac:dyDescent="0.2">
      <c r="B300" s="19"/>
      <c r="C300" s="20" t="str">
        <f t="shared" si="8"/>
        <v/>
      </c>
      <c r="D300" s="21"/>
      <c r="E300" s="22"/>
      <c r="F300" s="22"/>
      <c r="G300" s="22"/>
      <c r="H300" s="23" t="str">
        <f t="shared" si="9"/>
        <v/>
      </c>
    </row>
    <row r="301" spans="2:8" x14ac:dyDescent="0.2">
      <c r="B301" s="19"/>
      <c r="C301" s="20" t="str">
        <f t="shared" si="8"/>
        <v/>
      </c>
      <c r="D301" s="21"/>
      <c r="E301" s="22"/>
      <c r="F301" s="22"/>
      <c r="G301" s="22"/>
      <c r="H301" s="23" t="str">
        <f t="shared" si="9"/>
        <v/>
      </c>
    </row>
    <row r="302" spans="2:8" x14ac:dyDescent="0.2">
      <c r="B302" s="19"/>
      <c r="C302" s="20" t="str">
        <f t="shared" si="8"/>
        <v/>
      </c>
      <c r="D302" s="21"/>
      <c r="E302" s="22"/>
      <c r="F302" s="22"/>
      <c r="G302" s="22"/>
      <c r="H302" s="23" t="str">
        <f t="shared" si="9"/>
        <v/>
      </c>
    </row>
    <row r="303" spans="2:8" x14ac:dyDescent="0.2">
      <c r="B303" s="19"/>
      <c r="C303" s="20" t="str">
        <f t="shared" si="8"/>
        <v/>
      </c>
      <c r="D303" s="21"/>
      <c r="E303" s="22"/>
      <c r="F303" s="22"/>
      <c r="G303" s="22"/>
      <c r="H303" s="23" t="str">
        <f t="shared" si="9"/>
        <v/>
      </c>
    </row>
    <row r="304" spans="2:8" x14ac:dyDescent="0.2">
      <c r="B304" s="19"/>
      <c r="C304" s="20" t="str">
        <f t="shared" si="8"/>
        <v/>
      </c>
      <c r="D304" s="21"/>
      <c r="E304" s="22"/>
      <c r="F304" s="22"/>
      <c r="G304" s="22"/>
      <c r="H304" s="23" t="str">
        <f t="shared" si="9"/>
        <v/>
      </c>
    </row>
    <row r="305" spans="2:8" x14ac:dyDescent="0.2">
      <c r="B305" s="19"/>
      <c r="C305" s="20" t="str">
        <f t="shared" si="8"/>
        <v/>
      </c>
      <c r="D305" s="21"/>
      <c r="E305" s="22"/>
      <c r="F305" s="22"/>
      <c r="G305" s="22"/>
      <c r="H305" s="23" t="str">
        <f t="shared" si="9"/>
        <v/>
      </c>
    </row>
    <row r="306" spans="2:8" x14ac:dyDescent="0.2">
      <c r="B306" s="19"/>
      <c r="C306" s="20" t="str">
        <f t="shared" si="8"/>
        <v/>
      </c>
      <c r="D306" s="21"/>
      <c r="E306" s="22"/>
      <c r="F306" s="22"/>
      <c r="G306" s="22"/>
      <c r="H306" s="23" t="str">
        <f t="shared" si="9"/>
        <v/>
      </c>
    </row>
    <row r="307" spans="2:8" x14ac:dyDescent="0.2">
      <c r="B307" s="19"/>
      <c r="C307" s="20" t="str">
        <f t="shared" si="8"/>
        <v/>
      </c>
      <c r="D307" s="21"/>
      <c r="E307" s="22"/>
      <c r="F307" s="22"/>
      <c r="G307" s="22"/>
      <c r="H307" s="23" t="str">
        <f t="shared" si="9"/>
        <v/>
      </c>
    </row>
    <row r="308" spans="2:8" x14ac:dyDescent="0.2">
      <c r="B308" s="19"/>
      <c r="C308" s="20" t="str">
        <f t="shared" si="8"/>
        <v/>
      </c>
      <c r="D308" s="21"/>
      <c r="E308" s="22"/>
      <c r="F308" s="22"/>
      <c r="G308" s="22"/>
      <c r="H308" s="23" t="str">
        <f t="shared" si="9"/>
        <v/>
      </c>
    </row>
    <row r="309" spans="2:8" x14ac:dyDescent="0.2">
      <c r="B309" s="19"/>
      <c r="C309" s="20" t="str">
        <f t="shared" si="8"/>
        <v/>
      </c>
      <c r="D309" s="21"/>
      <c r="E309" s="22"/>
      <c r="F309" s="22"/>
      <c r="G309" s="22"/>
      <c r="H309" s="23" t="str">
        <f t="shared" si="9"/>
        <v/>
      </c>
    </row>
    <row r="310" spans="2:8" x14ac:dyDescent="0.2">
      <c r="B310" s="19"/>
      <c r="C310" s="20" t="str">
        <f t="shared" si="8"/>
        <v/>
      </c>
      <c r="D310" s="21"/>
      <c r="E310" s="22"/>
      <c r="F310" s="22"/>
      <c r="G310" s="22"/>
      <c r="H310" s="23" t="str">
        <f t="shared" si="9"/>
        <v/>
      </c>
    </row>
    <row r="311" spans="2:8" x14ac:dyDescent="0.2">
      <c r="B311" s="19"/>
      <c r="C311" s="20" t="str">
        <f t="shared" si="8"/>
        <v/>
      </c>
      <c r="D311" s="21"/>
      <c r="E311" s="22"/>
      <c r="F311" s="22"/>
      <c r="G311" s="22"/>
      <c r="H311" s="23" t="str">
        <f t="shared" si="9"/>
        <v/>
      </c>
    </row>
    <row r="312" spans="2:8" x14ac:dyDescent="0.2">
      <c r="B312" s="19"/>
      <c r="C312" s="20" t="str">
        <f t="shared" si="8"/>
        <v/>
      </c>
      <c r="D312" s="21"/>
      <c r="E312" s="22"/>
      <c r="F312" s="22"/>
      <c r="G312" s="22"/>
      <c r="H312" s="23" t="str">
        <f t="shared" si="9"/>
        <v/>
      </c>
    </row>
    <row r="313" spans="2:8" x14ac:dyDescent="0.2">
      <c r="B313" s="19"/>
      <c r="C313" s="20" t="str">
        <f t="shared" si="8"/>
        <v/>
      </c>
      <c r="D313" s="21"/>
      <c r="E313" s="22"/>
      <c r="F313" s="22"/>
      <c r="G313" s="22"/>
      <c r="H313" s="23" t="str">
        <f t="shared" si="9"/>
        <v/>
      </c>
    </row>
    <row r="314" spans="2:8" x14ac:dyDescent="0.2">
      <c r="B314" s="19"/>
      <c r="C314" s="20" t="str">
        <f t="shared" si="8"/>
        <v/>
      </c>
      <c r="D314" s="21"/>
      <c r="E314" s="22"/>
      <c r="F314" s="22"/>
      <c r="G314" s="22"/>
      <c r="H314" s="23" t="str">
        <f t="shared" si="9"/>
        <v/>
      </c>
    </row>
    <row r="315" spans="2:8" x14ac:dyDescent="0.2">
      <c r="B315" s="19"/>
      <c r="C315" s="20" t="str">
        <f t="shared" si="8"/>
        <v/>
      </c>
      <c r="D315" s="21"/>
      <c r="E315" s="22"/>
      <c r="F315" s="22"/>
      <c r="G315" s="22"/>
      <c r="H315" s="23" t="str">
        <f t="shared" si="9"/>
        <v/>
      </c>
    </row>
    <row r="316" spans="2:8" x14ac:dyDescent="0.2">
      <c r="B316" s="19"/>
      <c r="C316" s="20" t="str">
        <f t="shared" si="8"/>
        <v/>
      </c>
      <c r="D316" s="21"/>
      <c r="E316" s="22"/>
      <c r="F316" s="22"/>
      <c r="G316" s="22"/>
      <c r="H316" s="23" t="str">
        <f t="shared" si="9"/>
        <v/>
      </c>
    </row>
    <row r="317" spans="2:8" x14ac:dyDescent="0.2">
      <c r="B317" s="19"/>
      <c r="C317" s="20" t="str">
        <f t="shared" si="8"/>
        <v/>
      </c>
      <c r="D317" s="21"/>
      <c r="E317" s="22"/>
      <c r="F317" s="22"/>
      <c r="G317" s="22"/>
      <c r="H317" s="23" t="str">
        <f t="shared" si="9"/>
        <v/>
      </c>
    </row>
    <row r="318" spans="2:8" x14ac:dyDescent="0.2">
      <c r="B318" s="19"/>
      <c r="C318" s="20" t="str">
        <f t="shared" si="8"/>
        <v/>
      </c>
      <c r="D318" s="21"/>
      <c r="E318" s="22"/>
      <c r="F318" s="22"/>
      <c r="G318" s="22"/>
      <c r="H318" s="23" t="str">
        <f t="shared" si="9"/>
        <v/>
      </c>
    </row>
    <row r="319" spans="2:8" x14ac:dyDescent="0.2">
      <c r="B319" s="19"/>
      <c r="C319" s="20" t="str">
        <f t="shared" si="8"/>
        <v/>
      </c>
      <c r="D319" s="21"/>
      <c r="E319" s="22"/>
      <c r="F319" s="22"/>
      <c r="G319" s="22"/>
      <c r="H319" s="23" t="str">
        <f t="shared" si="9"/>
        <v/>
      </c>
    </row>
    <row r="320" spans="2:8" x14ac:dyDescent="0.2">
      <c r="B320" s="19"/>
      <c r="C320" s="20" t="str">
        <f t="shared" si="8"/>
        <v/>
      </c>
      <c r="D320" s="21"/>
      <c r="E320" s="22"/>
      <c r="F320" s="22"/>
      <c r="G320" s="22"/>
      <c r="H320" s="23" t="str">
        <f t="shared" si="9"/>
        <v/>
      </c>
    </row>
    <row r="321" spans="2:8" x14ac:dyDescent="0.2">
      <c r="B321" s="19"/>
      <c r="C321" s="20" t="str">
        <f t="shared" si="8"/>
        <v/>
      </c>
      <c r="D321" s="21"/>
      <c r="E321" s="22"/>
      <c r="F321" s="22"/>
      <c r="G321" s="22"/>
      <c r="H321" s="23" t="str">
        <f t="shared" si="9"/>
        <v/>
      </c>
    </row>
    <row r="322" spans="2:8" x14ac:dyDescent="0.2">
      <c r="B322" s="19"/>
      <c r="C322" s="20" t="str">
        <f t="shared" si="8"/>
        <v/>
      </c>
      <c r="D322" s="21"/>
      <c r="E322" s="22"/>
      <c r="F322" s="22"/>
      <c r="G322" s="22"/>
      <c r="H322" s="23" t="str">
        <f t="shared" si="9"/>
        <v/>
      </c>
    </row>
    <row r="323" spans="2:8" x14ac:dyDescent="0.2">
      <c r="B323" s="19"/>
      <c r="C323" s="20" t="str">
        <f t="shared" si="8"/>
        <v/>
      </c>
      <c r="D323" s="21"/>
      <c r="E323" s="22"/>
      <c r="F323" s="22"/>
      <c r="G323" s="22"/>
      <c r="H323" s="23" t="str">
        <f t="shared" si="9"/>
        <v/>
      </c>
    </row>
    <row r="324" spans="2:8" x14ac:dyDescent="0.2">
      <c r="B324" s="19"/>
      <c r="C324" s="20" t="str">
        <f t="shared" si="8"/>
        <v/>
      </c>
      <c r="D324" s="21"/>
      <c r="E324" s="22"/>
      <c r="F324" s="22"/>
      <c r="G324" s="22"/>
      <c r="H324" s="23" t="str">
        <f t="shared" si="9"/>
        <v/>
      </c>
    </row>
    <row r="325" spans="2:8" x14ac:dyDescent="0.2">
      <c r="B325" s="19"/>
      <c r="C325" s="20" t="str">
        <f t="shared" ref="C325:C388" si="10">IF(B325="","",IFERROR(INDEX(AnNume,MATCH(B325,AnMarca,0)),"Marcă inexistentă"))</f>
        <v/>
      </c>
      <c r="D325" s="21"/>
      <c r="E325" s="22"/>
      <c r="F325" s="22"/>
      <c r="G325" s="22"/>
      <c r="H325" s="23" t="str">
        <f t="shared" ref="H325:H388" si="11">IF(B325="","",TRIM(IF(C325="Marcă inexistentă","Marca nu există în foaia Angajați. ","")&amp;IF(NOT(ISNUMBER(D325)),"Luna trebuie să fie o dată (prima zi a lunii). ","")&amp;IF(COUNTIFS($B$5:$B$3004,B325,$D$5:$D$3004,D325)&gt;1,"Luna apare de două ori. ","")&amp;IF(N(F325)&gt;N(E325),"Netul este mai mare decât brutul. ","")))</f>
        <v/>
      </c>
    </row>
    <row r="326" spans="2:8" x14ac:dyDescent="0.2">
      <c r="B326" s="19"/>
      <c r="C326" s="20" t="str">
        <f t="shared" si="10"/>
        <v/>
      </c>
      <c r="D326" s="21"/>
      <c r="E326" s="22"/>
      <c r="F326" s="22"/>
      <c r="G326" s="22"/>
      <c r="H326" s="23" t="str">
        <f t="shared" si="11"/>
        <v/>
      </c>
    </row>
    <row r="327" spans="2:8" x14ac:dyDescent="0.2">
      <c r="B327" s="19"/>
      <c r="C327" s="20" t="str">
        <f t="shared" si="10"/>
        <v/>
      </c>
      <c r="D327" s="21"/>
      <c r="E327" s="22"/>
      <c r="F327" s="22"/>
      <c r="G327" s="22"/>
      <c r="H327" s="23" t="str">
        <f t="shared" si="11"/>
        <v/>
      </c>
    </row>
    <row r="328" spans="2:8" x14ac:dyDescent="0.2">
      <c r="B328" s="19"/>
      <c r="C328" s="20" t="str">
        <f t="shared" si="10"/>
        <v/>
      </c>
      <c r="D328" s="21"/>
      <c r="E328" s="22"/>
      <c r="F328" s="22"/>
      <c r="G328" s="22"/>
      <c r="H328" s="23" t="str">
        <f t="shared" si="11"/>
        <v/>
      </c>
    </row>
    <row r="329" spans="2:8" x14ac:dyDescent="0.2">
      <c r="B329" s="19"/>
      <c r="C329" s="20" t="str">
        <f t="shared" si="10"/>
        <v/>
      </c>
      <c r="D329" s="21"/>
      <c r="E329" s="22"/>
      <c r="F329" s="22"/>
      <c r="G329" s="22"/>
      <c r="H329" s="23" t="str">
        <f t="shared" si="11"/>
        <v/>
      </c>
    </row>
    <row r="330" spans="2:8" x14ac:dyDescent="0.2">
      <c r="B330" s="19"/>
      <c r="C330" s="20" t="str">
        <f t="shared" si="10"/>
        <v/>
      </c>
      <c r="D330" s="21"/>
      <c r="E330" s="22"/>
      <c r="F330" s="22"/>
      <c r="G330" s="22"/>
      <c r="H330" s="23" t="str">
        <f t="shared" si="11"/>
        <v/>
      </c>
    </row>
    <row r="331" spans="2:8" x14ac:dyDescent="0.2">
      <c r="B331" s="19"/>
      <c r="C331" s="20" t="str">
        <f t="shared" si="10"/>
        <v/>
      </c>
      <c r="D331" s="21"/>
      <c r="E331" s="22"/>
      <c r="F331" s="22"/>
      <c r="G331" s="22"/>
      <c r="H331" s="23" t="str">
        <f t="shared" si="11"/>
        <v/>
      </c>
    </row>
    <row r="332" spans="2:8" x14ac:dyDescent="0.2">
      <c r="B332" s="19"/>
      <c r="C332" s="20" t="str">
        <f t="shared" si="10"/>
        <v/>
      </c>
      <c r="D332" s="21"/>
      <c r="E332" s="22"/>
      <c r="F332" s="22"/>
      <c r="G332" s="22"/>
      <c r="H332" s="23" t="str">
        <f t="shared" si="11"/>
        <v/>
      </c>
    </row>
    <row r="333" spans="2:8" x14ac:dyDescent="0.2">
      <c r="B333" s="19"/>
      <c r="C333" s="20" t="str">
        <f t="shared" si="10"/>
        <v/>
      </c>
      <c r="D333" s="21"/>
      <c r="E333" s="22"/>
      <c r="F333" s="22"/>
      <c r="G333" s="22"/>
      <c r="H333" s="23" t="str">
        <f t="shared" si="11"/>
        <v/>
      </c>
    </row>
    <row r="334" spans="2:8" x14ac:dyDescent="0.2">
      <c r="B334" s="19"/>
      <c r="C334" s="20" t="str">
        <f t="shared" si="10"/>
        <v/>
      </c>
      <c r="D334" s="21"/>
      <c r="E334" s="22"/>
      <c r="F334" s="22"/>
      <c r="G334" s="22"/>
      <c r="H334" s="23" t="str">
        <f t="shared" si="11"/>
        <v/>
      </c>
    </row>
    <row r="335" spans="2:8" x14ac:dyDescent="0.2">
      <c r="B335" s="19"/>
      <c r="C335" s="20" t="str">
        <f t="shared" si="10"/>
        <v/>
      </c>
      <c r="D335" s="21"/>
      <c r="E335" s="22"/>
      <c r="F335" s="22"/>
      <c r="G335" s="22"/>
      <c r="H335" s="23" t="str">
        <f t="shared" si="11"/>
        <v/>
      </c>
    </row>
    <row r="336" spans="2:8" x14ac:dyDescent="0.2">
      <c r="B336" s="19"/>
      <c r="C336" s="20" t="str">
        <f t="shared" si="10"/>
        <v/>
      </c>
      <c r="D336" s="21"/>
      <c r="E336" s="22"/>
      <c r="F336" s="22"/>
      <c r="G336" s="22"/>
      <c r="H336" s="23" t="str">
        <f t="shared" si="11"/>
        <v/>
      </c>
    </row>
    <row r="337" spans="2:8" x14ac:dyDescent="0.2">
      <c r="B337" s="19"/>
      <c r="C337" s="20" t="str">
        <f t="shared" si="10"/>
        <v/>
      </c>
      <c r="D337" s="21"/>
      <c r="E337" s="22"/>
      <c r="F337" s="22"/>
      <c r="G337" s="22"/>
      <c r="H337" s="23" t="str">
        <f t="shared" si="11"/>
        <v/>
      </c>
    </row>
    <row r="338" spans="2:8" x14ac:dyDescent="0.2">
      <c r="B338" s="19"/>
      <c r="C338" s="20" t="str">
        <f t="shared" si="10"/>
        <v/>
      </c>
      <c r="D338" s="21"/>
      <c r="E338" s="22"/>
      <c r="F338" s="22"/>
      <c r="G338" s="22"/>
      <c r="H338" s="23" t="str">
        <f t="shared" si="11"/>
        <v/>
      </c>
    </row>
    <row r="339" spans="2:8" x14ac:dyDescent="0.2">
      <c r="B339" s="19"/>
      <c r="C339" s="20" t="str">
        <f t="shared" si="10"/>
        <v/>
      </c>
      <c r="D339" s="21"/>
      <c r="E339" s="22"/>
      <c r="F339" s="22"/>
      <c r="G339" s="22"/>
      <c r="H339" s="23" t="str">
        <f t="shared" si="11"/>
        <v/>
      </c>
    </row>
    <row r="340" spans="2:8" x14ac:dyDescent="0.2">
      <c r="B340" s="19"/>
      <c r="C340" s="20" t="str">
        <f t="shared" si="10"/>
        <v/>
      </c>
      <c r="D340" s="21"/>
      <c r="E340" s="22"/>
      <c r="F340" s="22"/>
      <c r="G340" s="22"/>
      <c r="H340" s="23" t="str">
        <f t="shared" si="11"/>
        <v/>
      </c>
    </row>
    <row r="341" spans="2:8" x14ac:dyDescent="0.2">
      <c r="B341" s="19"/>
      <c r="C341" s="20" t="str">
        <f t="shared" si="10"/>
        <v/>
      </c>
      <c r="D341" s="21"/>
      <c r="E341" s="22"/>
      <c r="F341" s="22"/>
      <c r="G341" s="22"/>
      <c r="H341" s="23" t="str">
        <f t="shared" si="11"/>
        <v/>
      </c>
    </row>
    <row r="342" spans="2:8" x14ac:dyDescent="0.2">
      <c r="B342" s="19"/>
      <c r="C342" s="20" t="str">
        <f t="shared" si="10"/>
        <v/>
      </c>
      <c r="D342" s="21"/>
      <c r="E342" s="22"/>
      <c r="F342" s="22"/>
      <c r="G342" s="22"/>
      <c r="H342" s="23" t="str">
        <f t="shared" si="11"/>
        <v/>
      </c>
    </row>
    <row r="343" spans="2:8" x14ac:dyDescent="0.2">
      <c r="B343" s="19"/>
      <c r="C343" s="20" t="str">
        <f t="shared" si="10"/>
        <v/>
      </c>
      <c r="D343" s="21"/>
      <c r="E343" s="22"/>
      <c r="F343" s="22"/>
      <c r="G343" s="22"/>
      <c r="H343" s="23" t="str">
        <f t="shared" si="11"/>
        <v/>
      </c>
    </row>
    <row r="344" spans="2:8" x14ac:dyDescent="0.2">
      <c r="B344" s="19"/>
      <c r="C344" s="20" t="str">
        <f t="shared" si="10"/>
        <v/>
      </c>
      <c r="D344" s="21"/>
      <c r="E344" s="22"/>
      <c r="F344" s="22"/>
      <c r="G344" s="22"/>
      <c r="H344" s="23" t="str">
        <f t="shared" si="11"/>
        <v/>
      </c>
    </row>
    <row r="345" spans="2:8" x14ac:dyDescent="0.2">
      <c r="B345" s="19"/>
      <c r="C345" s="20" t="str">
        <f t="shared" si="10"/>
        <v/>
      </c>
      <c r="D345" s="21"/>
      <c r="E345" s="22"/>
      <c r="F345" s="22"/>
      <c r="G345" s="22"/>
      <c r="H345" s="23" t="str">
        <f t="shared" si="11"/>
        <v/>
      </c>
    </row>
    <row r="346" spans="2:8" x14ac:dyDescent="0.2">
      <c r="B346" s="19"/>
      <c r="C346" s="20" t="str">
        <f t="shared" si="10"/>
        <v/>
      </c>
      <c r="D346" s="21"/>
      <c r="E346" s="22"/>
      <c r="F346" s="22"/>
      <c r="G346" s="22"/>
      <c r="H346" s="23" t="str">
        <f t="shared" si="11"/>
        <v/>
      </c>
    </row>
    <row r="347" spans="2:8" x14ac:dyDescent="0.2">
      <c r="B347" s="19"/>
      <c r="C347" s="20" t="str">
        <f t="shared" si="10"/>
        <v/>
      </c>
      <c r="D347" s="21"/>
      <c r="E347" s="22"/>
      <c r="F347" s="22"/>
      <c r="G347" s="22"/>
      <c r="H347" s="23" t="str">
        <f t="shared" si="11"/>
        <v/>
      </c>
    </row>
    <row r="348" spans="2:8" x14ac:dyDescent="0.2">
      <c r="B348" s="19"/>
      <c r="C348" s="20" t="str">
        <f t="shared" si="10"/>
        <v/>
      </c>
      <c r="D348" s="21"/>
      <c r="E348" s="22"/>
      <c r="F348" s="22"/>
      <c r="G348" s="22"/>
      <c r="H348" s="23" t="str">
        <f t="shared" si="11"/>
        <v/>
      </c>
    </row>
    <row r="349" spans="2:8" x14ac:dyDescent="0.2">
      <c r="B349" s="19"/>
      <c r="C349" s="20" t="str">
        <f t="shared" si="10"/>
        <v/>
      </c>
      <c r="D349" s="21"/>
      <c r="E349" s="22"/>
      <c r="F349" s="22"/>
      <c r="G349" s="22"/>
      <c r="H349" s="23" t="str">
        <f t="shared" si="11"/>
        <v/>
      </c>
    </row>
    <row r="350" spans="2:8" x14ac:dyDescent="0.2">
      <c r="B350" s="19"/>
      <c r="C350" s="20" t="str">
        <f t="shared" si="10"/>
        <v/>
      </c>
      <c r="D350" s="21"/>
      <c r="E350" s="22"/>
      <c r="F350" s="22"/>
      <c r="G350" s="22"/>
      <c r="H350" s="23" t="str">
        <f t="shared" si="11"/>
        <v/>
      </c>
    </row>
    <row r="351" spans="2:8" x14ac:dyDescent="0.2">
      <c r="B351" s="19"/>
      <c r="C351" s="20" t="str">
        <f t="shared" si="10"/>
        <v/>
      </c>
      <c r="D351" s="21"/>
      <c r="E351" s="22"/>
      <c r="F351" s="22"/>
      <c r="G351" s="22"/>
      <c r="H351" s="23" t="str">
        <f t="shared" si="11"/>
        <v/>
      </c>
    </row>
    <row r="352" spans="2:8" x14ac:dyDescent="0.2">
      <c r="B352" s="19"/>
      <c r="C352" s="20" t="str">
        <f t="shared" si="10"/>
        <v/>
      </c>
      <c r="D352" s="21"/>
      <c r="E352" s="22"/>
      <c r="F352" s="22"/>
      <c r="G352" s="22"/>
      <c r="H352" s="23" t="str">
        <f t="shared" si="11"/>
        <v/>
      </c>
    </row>
    <row r="353" spans="2:8" x14ac:dyDescent="0.2">
      <c r="B353" s="19"/>
      <c r="C353" s="20" t="str">
        <f t="shared" si="10"/>
        <v/>
      </c>
      <c r="D353" s="21"/>
      <c r="E353" s="22"/>
      <c r="F353" s="22"/>
      <c r="G353" s="22"/>
      <c r="H353" s="23" t="str">
        <f t="shared" si="11"/>
        <v/>
      </c>
    </row>
    <row r="354" spans="2:8" x14ac:dyDescent="0.2">
      <c r="B354" s="19"/>
      <c r="C354" s="20" t="str">
        <f t="shared" si="10"/>
        <v/>
      </c>
      <c r="D354" s="21"/>
      <c r="E354" s="22"/>
      <c r="F354" s="22"/>
      <c r="G354" s="22"/>
      <c r="H354" s="23" t="str">
        <f t="shared" si="11"/>
        <v/>
      </c>
    </row>
    <row r="355" spans="2:8" x14ac:dyDescent="0.2">
      <c r="B355" s="19"/>
      <c r="C355" s="20" t="str">
        <f t="shared" si="10"/>
        <v/>
      </c>
      <c r="D355" s="21"/>
      <c r="E355" s="22"/>
      <c r="F355" s="22"/>
      <c r="G355" s="22"/>
      <c r="H355" s="23" t="str">
        <f t="shared" si="11"/>
        <v/>
      </c>
    </row>
    <row r="356" spans="2:8" x14ac:dyDescent="0.2">
      <c r="B356" s="19"/>
      <c r="C356" s="20" t="str">
        <f t="shared" si="10"/>
        <v/>
      </c>
      <c r="D356" s="21"/>
      <c r="E356" s="22"/>
      <c r="F356" s="22"/>
      <c r="G356" s="22"/>
      <c r="H356" s="23" t="str">
        <f t="shared" si="11"/>
        <v/>
      </c>
    </row>
    <row r="357" spans="2:8" x14ac:dyDescent="0.2">
      <c r="B357" s="19"/>
      <c r="C357" s="20" t="str">
        <f t="shared" si="10"/>
        <v/>
      </c>
      <c r="D357" s="21"/>
      <c r="E357" s="22"/>
      <c r="F357" s="22"/>
      <c r="G357" s="22"/>
      <c r="H357" s="23" t="str">
        <f t="shared" si="11"/>
        <v/>
      </c>
    </row>
    <row r="358" spans="2:8" x14ac:dyDescent="0.2">
      <c r="B358" s="19"/>
      <c r="C358" s="20" t="str">
        <f t="shared" si="10"/>
        <v/>
      </c>
      <c r="D358" s="21"/>
      <c r="E358" s="22"/>
      <c r="F358" s="22"/>
      <c r="G358" s="22"/>
      <c r="H358" s="23" t="str">
        <f t="shared" si="11"/>
        <v/>
      </c>
    </row>
    <row r="359" spans="2:8" x14ac:dyDescent="0.2">
      <c r="B359" s="19"/>
      <c r="C359" s="20" t="str">
        <f t="shared" si="10"/>
        <v/>
      </c>
      <c r="D359" s="21"/>
      <c r="E359" s="22"/>
      <c r="F359" s="22"/>
      <c r="G359" s="22"/>
      <c r="H359" s="23" t="str">
        <f t="shared" si="11"/>
        <v/>
      </c>
    </row>
    <row r="360" spans="2:8" x14ac:dyDescent="0.2">
      <c r="B360" s="19"/>
      <c r="C360" s="20" t="str">
        <f t="shared" si="10"/>
        <v/>
      </c>
      <c r="D360" s="21"/>
      <c r="E360" s="22"/>
      <c r="F360" s="22"/>
      <c r="G360" s="22"/>
      <c r="H360" s="23" t="str">
        <f t="shared" si="11"/>
        <v/>
      </c>
    </row>
    <row r="361" spans="2:8" x14ac:dyDescent="0.2">
      <c r="B361" s="19"/>
      <c r="C361" s="20" t="str">
        <f t="shared" si="10"/>
        <v/>
      </c>
      <c r="D361" s="21"/>
      <c r="E361" s="22"/>
      <c r="F361" s="22"/>
      <c r="G361" s="22"/>
      <c r="H361" s="23" t="str">
        <f t="shared" si="11"/>
        <v/>
      </c>
    </row>
    <row r="362" spans="2:8" x14ac:dyDescent="0.2">
      <c r="B362" s="19"/>
      <c r="C362" s="20" t="str">
        <f t="shared" si="10"/>
        <v/>
      </c>
      <c r="D362" s="21"/>
      <c r="E362" s="22"/>
      <c r="F362" s="22"/>
      <c r="G362" s="22"/>
      <c r="H362" s="23" t="str">
        <f t="shared" si="11"/>
        <v/>
      </c>
    </row>
    <row r="363" spans="2:8" x14ac:dyDescent="0.2">
      <c r="B363" s="19"/>
      <c r="C363" s="20" t="str">
        <f t="shared" si="10"/>
        <v/>
      </c>
      <c r="D363" s="21"/>
      <c r="E363" s="22"/>
      <c r="F363" s="22"/>
      <c r="G363" s="22"/>
      <c r="H363" s="23" t="str">
        <f t="shared" si="11"/>
        <v/>
      </c>
    </row>
    <row r="364" spans="2:8" x14ac:dyDescent="0.2">
      <c r="B364" s="19"/>
      <c r="C364" s="20" t="str">
        <f t="shared" si="10"/>
        <v/>
      </c>
      <c r="D364" s="21"/>
      <c r="E364" s="22"/>
      <c r="F364" s="22"/>
      <c r="G364" s="22"/>
      <c r="H364" s="23" t="str">
        <f t="shared" si="11"/>
        <v/>
      </c>
    </row>
    <row r="365" spans="2:8" x14ac:dyDescent="0.2">
      <c r="B365" s="19"/>
      <c r="C365" s="20" t="str">
        <f t="shared" si="10"/>
        <v/>
      </c>
      <c r="D365" s="21"/>
      <c r="E365" s="22"/>
      <c r="F365" s="22"/>
      <c r="G365" s="22"/>
      <c r="H365" s="23" t="str">
        <f t="shared" si="11"/>
        <v/>
      </c>
    </row>
    <row r="366" spans="2:8" x14ac:dyDescent="0.2">
      <c r="B366" s="19"/>
      <c r="C366" s="20" t="str">
        <f t="shared" si="10"/>
        <v/>
      </c>
      <c r="D366" s="21"/>
      <c r="E366" s="22"/>
      <c r="F366" s="22"/>
      <c r="G366" s="22"/>
      <c r="H366" s="23" t="str">
        <f t="shared" si="11"/>
        <v/>
      </c>
    </row>
    <row r="367" spans="2:8" x14ac:dyDescent="0.2">
      <c r="B367" s="19"/>
      <c r="C367" s="20" t="str">
        <f t="shared" si="10"/>
        <v/>
      </c>
      <c r="D367" s="21"/>
      <c r="E367" s="22"/>
      <c r="F367" s="22"/>
      <c r="G367" s="22"/>
      <c r="H367" s="23" t="str">
        <f t="shared" si="11"/>
        <v/>
      </c>
    </row>
    <row r="368" spans="2:8" x14ac:dyDescent="0.2">
      <c r="B368" s="19"/>
      <c r="C368" s="20" t="str">
        <f t="shared" si="10"/>
        <v/>
      </c>
      <c r="D368" s="21"/>
      <c r="E368" s="22"/>
      <c r="F368" s="22"/>
      <c r="G368" s="22"/>
      <c r="H368" s="23" t="str">
        <f t="shared" si="11"/>
        <v/>
      </c>
    </row>
    <row r="369" spans="2:8" x14ac:dyDescent="0.2">
      <c r="B369" s="19"/>
      <c r="C369" s="20" t="str">
        <f t="shared" si="10"/>
        <v/>
      </c>
      <c r="D369" s="21"/>
      <c r="E369" s="22"/>
      <c r="F369" s="22"/>
      <c r="G369" s="22"/>
      <c r="H369" s="23" t="str">
        <f t="shared" si="11"/>
        <v/>
      </c>
    </row>
    <row r="370" spans="2:8" x14ac:dyDescent="0.2">
      <c r="B370" s="19"/>
      <c r="C370" s="20" t="str">
        <f t="shared" si="10"/>
        <v/>
      </c>
      <c r="D370" s="21"/>
      <c r="E370" s="22"/>
      <c r="F370" s="22"/>
      <c r="G370" s="22"/>
      <c r="H370" s="23" t="str">
        <f t="shared" si="11"/>
        <v/>
      </c>
    </row>
    <row r="371" spans="2:8" x14ac:dyDescent="0.2">
      <c r="B371" s="19"/>
      <c r="C371" s="20" t="str">
        <f t="shared" si="10"/>
        <v/>
      </c>
      <c r="D371" s="21"/>
      <c r="E371" s="22"/>
      <c r="F371" s="22"/>
      <c r="G371" s="22"/>
      <c r="H371" s="23" t="str">
        <f t="shared" si="11"/>
        <v/>
      </c>
    </row>
    <row r="372" spans="2:8" x14ac:dyDescent="0.2">
      <c r="B372" s="19"/>
      <c r="C372" s="20" t="str">
        <f t="shared" si="10"/>
        <v/>
      </c>
      <c r="D372" s="21"/>
      <c r="E372" s="22"/>
      <c r="F372" s="22"/>
      <c r="G372" s="22"/>
      <c r="H372" s="23" t="str">
        <f t="shared" si="11"/>
        <v/>
      </c>
    </row>
    <row r="373" spans="2:8" x14ac:dyDescent="0.2">
      <c r="B373" s="19"/>
      <c r="C373" s="20" t="str">
        <f t="shared" si="10"/>
        <v/>
      </c>
      <c r="D373" s="21"/>
      <c r="E373" s="22"/>
      <c r="F373" s="22"/>
      <c r="G373" s="22"/>
      <c r="H373" s="23" t="str">
        <f t="shared" si="11"/>
        <v/>
      </c>
    </row>
    <row r="374" spans="2:8" x14ac:dyDescent="0.2">
      <c r="B374" s="19"/>
      <c r="C374" s="20" t="str">
        <f t="shared" si="10"/>
        <v/>
      </c>
      <c r="D374" s="21"/>
      <c r="E374" s="22"/>
      <c r="F374" s="22"/>
      <c r="G374" s="22"/>
      <c r="H374" s="23" t="str">
        <f t="shared" si="11"/>
        <v/>
      </c>
    </row>
    <row r="375" spans="2:8" x14ac:dyDescent="0.2">
      <c r="B375" s="19"/>
      <c r="C375" s="20" t="str">
        <f t="shared" si="10"/>
        <v/>
      </c>
      <c r="D375" s="21"/>
      <c r="E375" s="22"/>
      <c r="F375" s="22"/>
      <c r="G375" s="22"/>
      <c r="H375" s="23" t="str">
        <f t="shared" si="11"/>
        <v/>
      </c>
    </row>
    <row r="376" spans="2:8" x14ac:dyDescent="0.2">
      <c r="B376" s="19"/>
      <c r="C376" s="20" t="str">
        <f t="shared" si="10"/>
        <v/>
      </c>
      <c r="D376" s="21"/>
      <c r="E376" s="22"/>
      <c r="F376" s="22"/>
      <c r="G376" s="22"/>
      <c r="H376" s="23" t="str">
        <f t="shared" si="11"/>
        <v/>
      </c>
    </row>
    <row r="377" spans="2:8" x14ac:dyDescent="0.2">
      <c r="B377" s="19"/>
      <c r="C377" s="20" t="str">
        <f t="shared" si="10"/>
        <v/>
      </c>
      <c r="D377" s="21"/>
      <c r="E377" s="22"/>
      <c r="F377" s="22"/>
      <c r="G377" s="22"/>
      <c r="H377" s="23" t="str">
        <f t="shared" si="11"/>
        <v/>
      </c>
    </row>
    <row r="378" spans="2:8" x14ac:dyDescent="0.2">
      <c r="B378" s="19"/>
      <c r="C378" s="20" t="str">
        <f t="shared" si="10"/>
        <v/>
      </c>
      <c r="D378" s="21"/>
      <c r="E378" s="22"/>
      <c r="F378" s="22"/>
      <c r="G378" s="22"/>
      <c r="H378" s="23" t="str">
        <f t="shared" si="11"/>
        <v/>
      </c>
    </row>
    <row r="379" spans="2:8" x14ac:dyDescent="0.2">
      <c r="B379" s="19"/>
      <c r="C379" s="20" t="str">
        <f t="shared" si="10"/>
        <v/>
      </c>
      <c r="D379" s="21"/>
      <c r="E379" s="22"/>
      <c r="F379" s="22"/>
      <c r="G379" s="22"/>
      <c r="H379" s="23" t="str">
        <f t="shared" si="11"/>
        <v/>
      </c>
    </row>
    <row r="380" spans="2:8" x14ac:dyDescent="0.2">
      <c r="B380" s="19"/>
      <c r="C380" s="20" t="str">
        <f t="shared" si="10"/>
        <v/>
      </c>
      <c r="D380" s="21"/>
      <c r="E380" s="22"/>
      <c r="F380" s="22"/>
      <c r="G380" s="22"/>
      <c r="H380" s="23" t="str">
        <f t="shared" si="11"/>
        <v/>
      </c>
    </row>
    <row r="381" spans="2:8" x14ac:dyDescent="0.2">
      <c r="B381" s="19"/>
      <c r="C381" s="20" t="str">
        <f t="shared" si="10"/>
        <v/>
      </c>
      <c r="D381" s="21"/>
      <c r="E381" s="22"/>
      <c r="F381" s="22"/>
      <c r="G381" s="22"/>
      <c r="H381" s="23" t="str">
        <f t="shared" si="11"/>
        <v/>
      </c>
    </row>
    <row r="382" spans="2:8" x14ac:dyDescent="0.2">
      <c r="B382" s="19"/>
      <c r="C382" s="20" t="str">
        <f t="shared" si="10"/>
        <v/>
      </c>
      <c r="D382" s="21"/>
      <c r="E382" s="22"/>
      <c r="F382" s="22"/>
      <c r="G382" s="22"/>
      <c r="H382" s="23" t="str">
        <f t="shared" si="11"/>
        <v/>
      </c>
    </row>
    <row r="383" spans="2:8" x14ac:dyDescent="0.2">
      <c r="B383" s="19"/>
      <c r="C383" s="20" t="str">
        <f t="shared" si="10"/>
        <v/>
      </c>
      <c r="D383" s="21"/>
      <c r="E383" s="22"/>
      <c r="F383" s="22"/>
      <c r="G383" s="22"/>
      <c r="H383" s="23" t="str">
        <f t="shared" si="11"/>
        <v/>
      </c>
    </row>
    <row r="384" spans="2:8" x14ac:dyDescent="0.2">
      <c r="B384" s="19"/>
      <c r="C384" s="20" t="str">
        <f t="shared" si="10"/>
        <v/>
      </c>
      <c r="D384" s="21"/>
      <c r="E384" s="22"/>
      <c r="F384" s="22"/>
      <c r="G384" s="22"/>
      <c r="H384" s="23" t="str">
        <f t="shared" si="11"/>
        <v/>
      </c>
    </row>
    <row r="385" spans="2:8" x14ac:dyDescent="0.2">
      <c r="B385" s="19"/>
      <c r="C385" s="20" t="str">
        <f t="shared" si="10"/>
        <v/>
      </c>
      <c r="D385" s="21"/>
      <c r="E385" s="22"/>
      <c r="F385" s="22"/>
      <c r="G385" s="22"/>
      <c r="H385" s="23" t="str">
        <f t="shared" si="11"/>
        <v/>
      </c>
    </row>
    <row r="386" spans="2:8" x14ac:dyDescent="0.2">
      <c r="B386" s="19"/>
      <c r="C386" s="20" t="str">
        <f t="shared" si="10"/>
        <v/>
      </c>
      <c r="D386" s="21"/>
      <c r="E386" s="22"/>
      <c r="F386" s="22"/>
      <c r="G386" s="22"/>
      <c r="H386" s="23" t="str">
        <f t="shared" si="11"/>
        <v/>
      </c>
    </row>
    <row r="387" spans="2:8" x14ac:dyDescent="0.2">
      <c r="B387" s="19"/>
      <c r="C387" s="20" t="str">
        <f t="shared" si="10"/>
        <v/>
      </c>
      <c r="D387" s="21"/>
      <c r="E387" s="22"/>
      <c r="F387" s="22"/>
      <c r="G387" s="22"/>
      <c r="H387" s="23" t="str">
        <f t="shared" si="11"/>
        <v/>
      </c>
    </row>
    <row r="388" spans="2:8" x14ac:dyDescent="0.2">
      <c r="B388" s="19"/>
      <c r="C388" s="20" t="str">
        <f t="shared" si="10"/>
        <v/>
      </c>
      <c r="D388" s="21"/>
      <c r="E388" s="22"/>
      <c r="F388" s="22"/>
      <c r="G388" s="22"/>
      <c r="H388" s="23" t="str">
        <f t="shared" si="11"/>
        <v/>
      </c>
    </row>
    <row r="389" spans="2:8" x14ac:dyDescent="0.2">
      <c r="B389" s="19"/>
      <c r="C389" s="20" t="str">
        <f t="shared" ref="C389:C452" si="12">IF(B389="","",IFERROR(INDEX(AnNume,MATCH(B389,AnMarca,0)),"Marcă inexistentă"))</f>
        <v/>
      </c>
      <c r="D389" s="21"/>
      <c r="E389" s="22"/>
      <c r="F389" s="22"/>
      <c r="G389" s="22"/>
      <c r="H389" s="23" t="str">
        <f t="shared" ref="H389:H452" si="13">IF(B389="","",TRIM(IF(C389="Marcă inexistentă","Marca nu există în foaia Angajați. ","")&amp;IF(NOT(ISNUMBER(D389)),"Luna trebuie să fie o dată (prima zi a lunii). ","")&amp;IF(COUNTIFS($B$5:$B$3004,B389,$D$5:$D$3004,D389)&gt;1,"Luna apare de două ori. ","")&amp;IF(N(F389)&gt;N(E389),"Netul este mai mare decât brutul. ","")))</f>
        <v/>
      </c>
    </row>
    <row r="390" spans="2:8" x14ac:dyDescent="0.2">
      <c r="B390" s="19"/>
      <c r="C390" s="20" t="str">
        <f t="shared" si="12"/>
        <v/>
      </c>
      <c r="D390" s="21"/>
      <c r="E390" s="22"/>
      <c r="F390" s="22"/>
      <c r="G390" s="22"/>
      <c r="H390" s="23" t="str">
        <f t="shared" si="13"/>
        <v/>
      </c>
    </row>
    <row r="391" spans="2:8" x14ac:dyDescent="0.2">
      <c r="B391" s="19"/>
      <c r="C391" s="20" t="str">
        <f t="shared" si="12"/>
        <v/>
      </c>
      <c r="D391" s="21"/>
      <c r="E391" s="22"/>
      <c r="F391" s="22"/>
      <c r="G391" s="22"/>
      <c r="H391" s="23" t="str">
        <f t="shared" si="13"/>
        <v/>
      </c>
    </row>
    <row r="392" spans="2:8" x14ac:dyDescent="0.2">
      <c r="B392" s="19"/>
      <c r="C392" s="20" t="str">
        <f t="shared" si="12"/>
        <v/>
      </c>
      <c r="D392" s="21"/>
      <c r="E392" s="22"/>
      <c r="F392" s="22"/>
      <c r="G392" s="22"/>
      <c r="H392" s="23" t="str">
        <f t="shared" si="13"/>
        <v/>
      </c>
    </row>
    <row r="393" spans="2:8" x14ac:dyDescent="0.2">
      <c r="B393" s="19"/>
      <c r="C393" s="20" t="str">
        <f t="shared" si="12"/>
        <v/>
      </c>
      <c r="D393" s="21"/>
      <c r="E393" s="22"/>
      <c r="F393" s="22"/>
      <c r="G393" s="22"/>
      <c r="H393" s="23" t="str">
        <f t="shared" si="13"/>
        <v/>
      </c>
    </row>
    <row r="394" spans="2:8" x14ac:dyDescent="0.2">
      <c r="B394" s="19"/>
      <c r="C394" s="20" t="str">
        <f t="shared" si="12"/>
        <v/>
      </c>
      <c r="D394" s="21"/>
      <c r="E394" s="22"/>
      <c r="F394" s="22"/>
      <c r="G394" s="22"/>
      <c r="H394" s="23" t="str">
        <f t="shared" si="13"/>
        <v/>
      </c>
    </row>
    <row r="395" spans="2:8" x14ac:dyDescent="0.2">
      <c r="B395" s="19"/>
      <c r="C395" s="20" t="str">
        <f t="shared" si="12"/>
        <v/>
      </c>
      <c r="D395" s="21"/>
      <c r="E395" s="22"/>
      <c r="F395" s="22"/>
      <c r="G395" s="22"/>
      <c r="H395" s="23" t="str">
        <f t="shared" si="13"/>
        <v/>
      </c>
    </row>
    <row r="396" spans="2:8" x14ac:dyDescent="0.2">
      <c r="B396" s="19"/>
      <c r="C396" s="20" t="str">
        <f t="shared" si="12"/>
        <v/>
      </c>
      <c r="D396" s="21"/>
      <c r="E396" s="22"/>
      <c r="F396" s="22"/>
      <c r="G396" s="22"/>
      <c r="H396" s="23" t="str">
        <f t="shared" si="13"/>
        <v/>
      </c>
    </row>
    <row r="397" spans="2:8" x14ac:dyDescent="0.2">
      <c r="B397" s="19"/>
      <c r="C397" s="20" t="str">
        <f t="shared" si="12"/>
        <v/>
      </c>
      <c r="D397" s="21"/>
      <c r="E397" s="22"/>
      <c r="F397" s="22"/>
      <c r="G397" s="22"/>
      <c r="H397" s="23" t="str">
        <f t="shared" si="13"/>
        <v/>
      </c>
    </row>
    <row r="398" spans="2:8" x14ac:dyDescent="0.2">
      <c r="B398" s="19"/>
      <c r="C398" s="20" t="str">
        <f t="shared" si="12"/>
        <v/>
      </c>
      <c r="D398" s="21"/>
      <c r="E398" s="22"/>
      <c r="F398" s="22"/>
      <c r="G398" s="22"/>
      <c r="H398" s="23" t="str">
        <f t="shared" si="13"/>
        <v/>
      </c>
    </row>
    <row r="399" spans="2:8" x14ac:dyDescent="0.2">
      <c r="B399" s="19"/>
      <c r="C399" s="20" t="str">
        <f t="shared" si="12"/>
        <v/>
      </c>
      <c r="D399" s="21"/>
      <c r="E399" s="22"/>
      <c r="F399" s="22"/>
      <c r="G399" s="22"/>
      <c r="H399" s="23" t="str">
        <f t="shared" si="13"/>
        <v/>
      </c>
    </row>
    <row r="400" spans="2:8" x14ac:dyDescent="0.2">
      <c r="B400" s="19"/>
      <c r="C400" s="20" t="str">
        <f t="shared" si="12"/>
        <v/>
      </c>
      <c r="D400" s="21"/>
      <c r="E400" s="22"/>
      <c r="F400" s="22"/>
      <c r="G400" s="22"/>
      <c r="H400" s="23" t="str">
        <f t="shared" si="13"/>
        <v/>
      </c>
    </row>
    <row r="401" spans="2:8" x14ac:dyDescent="0.2">
      <c r="B401" s="19"/>
      <c r="C401" s="20" t="str">
        <f t="shared" si="12"/>
        <v/>
      </c>
      <c r="D401" s="21"/>
      <c r="E401" s="22"/>
      <c r="F401" s="22"/>
      <c r="G401" s="22"/>
      <c r="H401" s="23" t="str">
        <f t="shared" si="13"/>
        <v/>
      </c>
    </row>
    <row r="402" spans="2:8" x14ac:dyDescent="0.2">
      <c r="B402" s="19"/>
      <c r="C402" s="20" t="str">
        <f t="shared" si="12"/>
        <v/>
      </c>
      <c r="D402" s="21"/>
      <c r="E402" s="22"/>
      <c r="F402" s="22"/>
      <c r="G402" s="22"/>
      <c r="H402" s="23" t="str">
        <f t="shared" si="13"/>
        <v/>
      </c>
    </row>
    <row r="403" spans="2:8" x14ac:dyDescent="0.2">
      <c r="B403" s="19"/>
      <c r="C403" s="20" t="str">
        <f t="shared" si="12"/>
        <v/>
      </c>
      <c r="D403" s="21"/>
      <c r="E403" s="22"/>
      <c r="F403" s="22"/>
      <c r="G403" s="22"/>
      <c r="H403" s="23" t="str">
        <f t="shared" si="13"/>
        <v/>
      </c>
    </row>
    <row r="404" spans="2:8" x14ac:dyDescent="0.2">
      <c r="B404" s="19"/>
      <c r="C404" s="20" t="str">
        <f t="shared" si="12"/>
        <v/>
      </c>
      <c r="D404" s="21"/>
      <c r="E404" s="22"/>
      <c r="F404" s="22"/>
      <c r="G404" s="22"/>
      <c r="H404" s="23" t="str">
        <f t="shared" si="13"/>
        <v/>
      </c>
    </row>
    <row r="405" spans="2:8" x14ac:dyDescent="0.2">
      <c r="B405" s="19"/>
      <c r="C405" s="20" t="str">
        <f t="shared" si="12"/>
        <v/>
      </c>
      <c r="D405" s="21"/>
      <c r="E405" s="22"/>
      <c r="F405" s="22"/>
      <c r="G405" s="22"/>
      <c r="H405" s="23" t="str">
        <f t="shared" si="13"/>
        <v/>
      </c>
    </row>
    <row r="406" spans="2:8" x14ac:dyDescent="0.2">
      <c r="B406" s="19"/>
      <c r="C406" s="20" t="str">
        <f t="shared" si="12"/>
        <v/>
      </c>
      <c r="D406" s="21"/>
      <c r="E406" s="22"/>
      <c r="F406" s="22"/>
      <c r="G406" s="22"/>
      <c r="H406" s="23" t="str">
        <f t="shared" si="13"/>
        <v/>
      </c>
    </row>
    <row r="407" spans="2:8" x14ac:dyDescent="0.2">
      <c r="B407" s="19"/>
      <c r="C407" s="20" t="str">
        <f t="shared" si="12"/>
        <v/>
      </c>
      <c r="D407" s="21"/>
      <c r="E407" s="22"/>
      <c r="F407" s="22"/>
      <c r="G407" s="22"/>
      <c r="H407" s="23" t="str">
        <f t="shared" si="13"/>
        <v/>
      </c>
    </row>
    <row r="408" spans="2:8" x14ac:dyDescent="0.2">
      <c r="B408" s="19"/>
      <c r="C408" s="20" t="str">
        <f t="shared" si="12"/>
        <v/>
      </c>
      <c r="D408" s="21"/>
      <c r="E408" s="22"/>
      <c r="F408" s="22"/>
      <c r="G408" s="22"/>
      <c r="H408" s="23" t="str">
        <f t="shared" si="13"/>
        <v/>
      </c>
    </row>
    <row r="409" spans="2:8" x14ac:dyDescent="0.2">
      <c r="B409" s="19"/>
      <c r="C409" s="20" t="str">
        <f t="shared" si="12"/>
        <v/>
      </c>
      <c r="D409" s="21"/>
      <c r="E409" s="22"/>
      <c r="F409" s="22"/>
      <c r="G409" s="22"/>
      <c r="H409" s="23" t="str">
        <f t="shared" si="13"/>
        <v/>
      </c>
    </row>
    <row r="410" spans="2:8" x14ac:dyDescent="0.2">
      <c r="B410" s="19"/>
      <c r="C410" s="20" t="str">
        <f t="shared" si="12"/>
        <v/>
      </c>
      <c r="D410" s="21"/>
      <c r="E410" s="22"/>
      <c r="F410" s="22"/>
      <c r="G410" s="22"/>
      <c r="H410" s="23" t="str">
        <f t="shared" si="13"/>
        <v/>
      </c>
    </row>
    <row r="411" spans="2:8" x14ac:dyDescent="0.2">
      <c r="B411" s="19"/>
      <c r="C411" s="20" t="str">
        <f t="shared" si="12"/>
        <v/>
      </c>
      <c r="D411" s="21"/>
      <c r="E411" s="22"/>
      <c r="F411" s="22"/>
      <c r="G411" s="22"/>
      <c r="H411" s="23" t="str">
        <f t="shared" si="13"/>
        <v/>
      </c>
    </row>
    <row r="412" spans="2:8" x14ac:dyDescent="0.2">
      <c r="B412" s="19"/>
      <c r="C412" s="20" t="str">
        <f t="shared" si="12"/>
        <v/>
      </c>
      <c r="D412" s="21"/>
      <c r="E412" s="22"/>
      <c r="F412" s="22"/>
      <c r="G412" s="22"/>
      <c r="H412" s="23" t="str">
        <f t="shared" si="13"/>
        <v/>
      </c>
    </row>
    <row r="413" spans="2:8" x14ac:dyDescent="0.2">
      <c r="B413" s="19"/>
      <c r="C413" s="20" t="str">
        <f t="shared" si="12"/>
        <v/>
      </c>
      <c r="D413" s="21"/>
      <c r="E413" s="22"/>
      <c r="F413" s="22"/>
      <c r="G413" s="22"/>
      <c r="H413" s="23" t="str">
        <f t="shared" si="13"/>
        <v/>
      </c>
    </row>
    <row r="414" spans="2:8" x14ac:dyDescent="0.2">
      <c r="B414" s="19"/>
      <c r="C414" s="20" t="str">
        <f t="shared" si="12"/>
        <v/>
      </c>
      <c r="D414" s="21"/>
      <c r="E414" s="22"/>
      <c r="F414" s="22"/>
      <c r="G414" s="22"/>
      <c r="H414" s="23" t="str">
        <f t="shared" si="13"/>
        <v/>
      </c>
    </row>
    <row r="415" spans="2:8" x14ac:dyDescent="0.2">
      <c r="B415" s="19"/>
      <c r="C415" s="20" t="str">
        <f t="shared" si="12"/>
        <v/>
      </c>
      <c r="D415" s="21"/>
      <c r="E415" s="22"/>
      <c r="F415" s="22"/>
      <c r="G415" s="22"/>
      <c r="H415" s="23" t="str">
        <f t="shared" si="13"/>
        <v/>
      </c>
    </row>
    <row r="416" spans="2:8" x14ac:dyDescent="0.2">
      <c r="B416" s="19"/>
      <c r="C416" s="20" t="str">
        <f t="shared" si="12"/>
        <v/>
      </c>
      <c r="D416" s="21"/>
      <c r="E416" s="22"/>
      <c r="F416" s="22"/>
      <c r="G416" s="22"/>
      <c r="H416" s="23" t="str">
        <f t="shared" si="13"/>
        <v/>
      </c>
    </row>
    <row r="417" spans="2:8" x14ac:dyDescent="0.2">
      <c r="B417" s="19"/>
      <c r="C417" s="20" t="str">
        <f t="shared" si="12"/>
        <v/>
      </c>
      <c r="D417" s="21"/>
      <c r="E417" s="22"/>
      <c r="F417" s="22"/>
      <c r="G417" s="22"/>
      <c r="H417" s="23" t="str">
        <f t="shared" si="13"/>
        <v/>
      </c>
    </row>
    <row r="418" spans="2:8" x14ac:dyDescent="0.2">
      <c r="B418" s="19"/>
      <c r="C418" s="20" t="str">
        <f t="shared" si="12"/>
        <v/>
      </c>
      <c r="D418" s="21"/>
      <c r="E418" s="22"/>
      <c r="F418" s="22"/>
      <c r="G418" s="22"/>
      <c r="H418" s="23" t="str">
        <f t="shared" si="13"/>
        <v/>
      </c>
    </row>
    <row r="419" spans="2:8" x14ac:dyDescent="0.2">
      <c r="B419" s="19"/>
      <c r="C419" s="20" t="str">
        <f t="shared" si="12"/>
        <v/>
      </c>
      <c r="D419" s="21"/>
      <c r="E419" s="22"/>
      <c r="F419" s="22"/>
      <c r="G419" s="22"/>
      <c r="H419" s="23" t="str">
        <f t="shared" si="13"/>
        <v/>
      </c>
    </row>
    <row r="420" spans="2:8" x14ac:dyDescent="0.2">
      <c r="B420" s="19"/>
      <c r="C420" s="20" t="str">
        <f t="shared" si="12"/>
        <v/>
      </c>
      <c r="D420" s="21"/>
      <c r="E420" s="22"/>
      <c r="F420" s="22"/>
      <c r="G420" s="22"/>
      <c r="H420" s="23" t="str">
        <f t="shared" si="13"/>
        <v/>
      </c>
    </row>
    <row r="421" spans="2:8" x14ac:dyDescent="0.2">
      <c r="B421" s="19"/>
      <c r="C421" s="20" t="str">
        <f t="shared" si="12"/>
        <v/>
      </c>
      <c r="D421" s="21"/>
      <c r="E421" s="22"/>
      <c r="F421" s="22"/>
      <c r="G421" s="22"/>
      <c r="H421" s="23" t="str">
        <f t="shared" si="13"/>
        <v/>
      </c>
    </row>
    <row r="422" spans="2:8" x14ac:dyDescent="0.2">
      <c r="B422" s="19"/>
      <c r="C422" s="20" t="str">
        <f t="shared" si="12"/>
        <v/>
      </c>
      <c r="D422" s="21"/>
      <c r="E422" s="22"/>
      <c r="F422" s="22"/>
      <c r="G422" s="22"/>
      <c r="H422" s="23" t="str">
        <f t="shared" si="13"/>
        <v/>
      </c>
    </row>
    <row r="423" spans="2:8" x14ac:dyDescent="0.2">
      <c r="B423" s="19"/>
      <c r="C423" s="20" t="str">
        <f t="shared" si="12"/>
        <v/>
      </c>
      <c r="D423" s="21"/>
      <c r="E423" s="22"/>
      <c r="F423" s="22"/>
      <c r="G423" s="22"/>
      <c r="H423" s="23" t="str">
        <f t="shared" si="13"/>
        <v/>
      </c>
    </row>
    <row r="424" spans="2:8" x14ac:dyDescent="0.2">
      <c r="B424" s="19"/>
      <c r="C424" s="20" t="str">
        <f t="shared" si="12"/>
        <v/>
      </c>
      <c r="D424" s="21"/>
      <c r="E424" s="22"/>
      <c r="F424" s="22"/>
      <c r="G424" s="22"/>
      <c r="H424" s="23" t="str">
        <f t="shared" si="13"/>
        <v/>
      </c>
    </row>
    <row r="425" spans="2:8" x14ac:dyDescent="0.2">
      <c r="B425" s="19"/>
      <c r="C425" s="20" t="str">
        <f t="shared" si="12"/>
        <v/>
      </c>
      <c r="D425" s="21"/>
      <c r="E425" s="22"/>
      <c r="F425" s="22"/>
      <c r="G425" s="22"/>
      <c r="H425" s="23" t="str">
        <f t="shared" si="13"/>
        <v/>
      </c>
    </row>
    <row r="426" spans="2:8" x14ac:dyDescent="0.2">
      <c r="B426" s="19"/>
      <c r="C426" s="20" t="str">
        <f t="shared" si="12"/>
        <v/>
      </c>
      <c r="D426" s="21"/>
      <c r="E426" s="22"/>
      <c r="F426" s="22"/>
      <c r="G426" s="22"/>
      <c r="H426" s="23" t="str">
        <f t="shared" si="13"/>
        <v/>
      </c>
    </row>
    <row r="427" spans="2:8" x14ac:dyDescent="0.2">
      <c r="B427" s="19"/>
      <c r="C427" s="20" t="str">
        <f t="shared" si="12"/>
        <v/>
      </c>
      <c r="D427" s="21"/>
      <c r="E427" s="22"/>
      <c r="F427" s="22"/>
      <c r="G427" s="22"/>
      <c r="H427" s="23" t="str">
        <f t="shared" si="13"/>
        <v/>
      </c>
    </row>
    <row r="428" spans="2:8" x14ac:dyDescent="0.2">
      <c r="B428" s="19"/>
      <c r="C428" s="20" t="str">
        <f t="shared" si="12"/>
        <v/>
      </c>
      <c r="D428" s="21"/>
      <c r="E428" s="22"/>
      <c r="F428" s="22"/>
      <c r="G428" s="22"/>
      <c r="H428" s="23" t="str">
        <f t="shared" si="13"/>
        <v/>
      </c>
    </row>
    <row r="429" spans="2:8" x14ac:dyDescent="0.2">
      <c r="B429" s="19"/>
      <c r="C429" s="20" t="str">
        <f t="shared" si="12"/>
        <v/>
      </c>
      <c r="D429" s="21"/>
      <c r="E429" s="22"/>
      <c r="F429" s="22"/>
      <c r="G429" s="22"/>
      <c r="H429" s="23" t="str">
        <f t="shared" si="13"/>
        <v/>
      </c>
    </row>
    <row r="430" spans="2:8" x14ac:dyDescent="0.2">
      <c r="B430" s="19"/>
      <c r="C430" s="20" t="str">
        <f t="shared" si="12"/>
        <v/>
      </c>
      <c r="D430" s="21"/>
      <c r="E430" s="22"/>
      <c r="F430" s="22"/>
      <c r="G430" s="22"/>
      <c r="H430" s="23" t="str">
        <f t="shared" si="13"/>
        <v/>
      </c>
    </row>
    <row r="431" spans="2:8" x14ac:dyDescent="0.2">
      <c r="B431" s="19"/>
      <c r="C431" s="20" t="str">
        <f t="shared" si="12"/>
        <v/>
      </c>
      <c r="D431" s="21"/>
      <c r="E431" s="22"/>
      <c r="F431" s="22"/>
      <c r="G431" s="22"/>
      <c r="H431" s="23" t="str">
        <f t="shared" si="13"/>
        <v/>
      </c>
    </row>
    <row r="432" spans="2:8" x14ac:dyDescent="0.2">
      <c r="B432" s="19"/>
      <c r="C432" s="20" t="str">
        <f t="shared" si="12"/>
        <v/>
      </c>
      <c r="D432" s="21"/>
      <c r="E432" s="22"/>
      <c r="F432" s="22"/>
      <c r="G432" s="22"/>
      <c r="H432" s="23" t="str">
        <f t="shared" si="13"/>
        <v/>
      </c>
    </row>
    <row r="433" spans="2:8" x14ac:dyDescent="0.2">
      <c r="B433" s="19"/>
      <c r="C433" s="20" t="str">
        <f t="shared" si="12"/>
        <v/>
      </c>
      <c r="D433" s="21"/>
      <c r="E433" s="22"/>
      <c r="F433" s="22"/>
      <c r="G433" s="22"/>
      <c r="H433" s="23" t="str">
        <f t="shared" si="13"/>
        <v/>
      </c>
    </row>
    <row r="434" spans="2:8" x14ac:dyDescent="0.2">
      <c r="B434" s="19"/>
      <c r="C434" s="20" t="str">
        <f t="shared" si="12"/>
        <v/>
      </c>
      <c r="D434" s="21"/>
      <c r="E434" s="22"/>
      <c r="F434" s="22"/>
      <c r="G434" s="22"/>
      <c r="H434" s="23" t="str">
        <f t="shared" si="13"/>
        <v/>
      </c>
    </row>
    <row r="435" spans="2:8" x14ac:dyDescent="0.2">
      <c r="B435" s="19"/>
      <c r="C435" s="20" t="str">
        <f t="shared" si="12"/>
        <v/>
      </c>
      <c r="D435" s="21"/>
      <c r="E435" s="22"/>
      <c r="F435" s="22"/>
      <c r="G435" s="22"/>
      <c r="H435" s="23" t="str">
        <f t="shared" si="13"/>
        <v/>
      </c>
    </row>
    <row r="436" spans="2:8" x14ac:dyDescent="0.2">
      <c r="B436" s="19"/>
      <c r="C436" s="20" t="str">
        <f t="shared" si="12"/>
        <v/>
      </c>
      <c r="D436" s="21"/>
      <c r="E436" s="22"/>
      <c r="F436" s="22"/>
      <c r="G436" s="22"/>
      <c r="H436" s="23" t="str">
        <f t="shared" si="13"/>
        <v/>
      </c>
    </row>
    <row r="437" spans="2:8" x14ac:dyDescent="0.2">
      <c r="B437" s="19"/>
      <c r="C437" s="20" t="str">
        <f t="shared" si="12"/>
        <v/>
      </c>
      <c r="D437" s="21"/>
      <c r="E437" s="22"/>
      <c r="F437" s="22"/>
      <c r="G437" s="22"/>
      <c r="H437" s="23" t="str">
        <f t="shared" si="13"/>
        <v/>
      </c>
    </row>
    <row r="438" spans="2:8" x14ac:dyDescent="0.2">
      <c r="B438" s="19"/>
      <c r="C438" s="20" t="str">
        <f t="shared" si="12"/>
        <v/>
      </c>
      <c r="D438" s="21"/>
      <c r="E438" s="22"/>
      <c r="F438" s="22"/>
      <c r="G438" s="22"/>
      <c r="H438" s="23" t="str">
        <f t="shared" si="13"/>
        <v/>
      </c>
    </row>
    <row r="439" spans="2:8" x14ac:dyDescent="0.2">
      <c r="B439" s="19"/>
      <c r="C439" s="20" t="str">
        <f t="shared" si="12"/>
        <v/>
      </c>
      <c r="D439" s="21"/>
      <c r="E439" s="22"/>
      <c r="F439" s="22"/>
      <c r="G439" s="22"/>
      <c r="H439" s="23" t="str">
        <f t="shared" si="13"/>
        <v/>
      </c>
    </row>
    <row r="440" spans="2:8" x14ac:dyDescent="0.2">
      <c r="B440" s="19"/>
      <c r="C440" s="20" t="str">
        <f t="shared" si="12"/>
        <v/>
      </c>
      <c r="D440" s="21"/>
      <c r="E440" s="22"/>
      <c r="F440" s="22"/>
      <c r="G440" s="22"/>
      <c r="H440" s="23" t="str">
        <f t="shared" si="13"/>
        <v/>
      </c>
    </row>
    <row r="441" spans="2:8" x14ac:dyDescent="0.2">
      <c r="B441" s="19"/>
      <c r="C441" s="20" t="str">
        <f t="shared" si="12"/>
        <v/>
      </c>
      <c r="D441" s="21"/>
      <c r="E441" s="22"/>
      <c r="F441" s="22"/>
      <c r="G441" s="22"/>
      <c r="H441" s="23" t="str">
        <f t="shared" si="13"/>
        <v/>
      </c>
    </row>
    <row r="442" spans="2:8" x14ac:dyDescent="0.2">
      <c r="B442" s="19"/>
      <c r="C442" s="20" t="str">
        <f t="shared" si="12"/>
        <v/>
      </c>
      <c r="D442" s="21"/>
      <c r="E442" s="22"/>
      <c r="F442" s="22"/>
      <c r="G442" s="22"/>
      <c r="H442" s="23" t="str">
        <f t="shared" si="13"/>
        <v/>
      </c>
    </row>
    <row r="443" spans="2:8" x14ac:dyDescent="0.2">
      <c r="B443" s="19"/>
      <c r="C443" s="20" t="str">
        <f t="shared" si="12"/>
        <v/>
      </c>
      <c r="D443" s="21"/>
      <c r="E443" s="22"/>
      <c r="F443" s="22"/>
      <c r="G443" s="22"/>
      <c r="H443" s="23" t="str">
        <f t="shared" si="13"/>
        <v/>
      </c>
    </row>
    <row r="444" spans="2:8" x14ac:dyDescent="0.2">
      <c r="B444" s="19"/>
      <c r="C444" s="20" t="str">
        <f t="shared" si="12"/>
        <v/>
      </c>
      <c r="D444" s="21"/>
      <c r="E444" s="22"/>
      <c r="F444" s="22"/>
      <c r="G444" s="22"/>
      <c r="H444" s="23" t="str">
        <f t="shared" si="13"/>
        <v/>
      </c>
    </row>
    <row r="445" spans="2:8" x14ac:dyDescent="0.2">
      <c r="B445" s="19"/>
      <c r="C445" s="20" t="str">
        <f t="shared" si="12"/>
        <v/>
      </c>
      <c r="D445" s="21"/>
      <c r="E445" s="22"/>
      <c r="F445" s="22"/>
      <c r="G445" s="22"/>
      <c r="H445" s="23" t="str">
        <f t="shared" si="13"/>
        <v/>
      </c>
    </row>
    <row r="446" spans="2:8" x14ac:dyDescent="0.2">
      <c r="B446" s="19"/>
      <c r="C446" s="20" t="str">
        <f t="shared" si="12"/>
        <v/>
      </c>
      <c r="D446" s="21"/>
      <c r="E446" s="22"/>
      <c r="F446" s="22"/>
      <c r="G446" s="22"/>
      <c r="H446" s="23" t="str">
        <f t="shared" si="13"/>
        <v/>
      </c>
    </row>
    <row r="447" spans="2:8" x14ac:dyDescent="0.2">
      <c r="B447" s="19"/>
      <c r="C447" s="20" t="str">
        <f t="shared" si="12"/>
        <v/>
      </c>
      <c r="D447" s="21"/>
      <c r="E447" s="22"/>
      <c r="F447" s="22"/>
      <c r="G447" s="22"/>
      <c r="H447" s="23" t="str">
        <f t="shared" si="13"/>
        <v/>
      </c>
    </row>
    <row r="448" spans="2:8" x14ac:dyDescent="0.2">
      <c r="B448" s="19"/>
      <c r="C448" s="20" t="str">
        <f t="shared" si="12"/>
        <v/>
      </c>
      <c r="D448" s="21"/>
      <c r="E448" s="22"/>
      <c r="F448" s="22"/>
      <c r="G448" s="22"/>
      <c r="H448" s="23" t="str">
        <f t="shared" si="13"/>
        <v/>
      </c>
    </row>
    <row r="449" spans="2:8" x14ac:dyDescent="0.2">
      <c r="B449" s="19"/>
      <c r="C449" s="20" t="str">
        <f t="shared" si="12"/>
        <v/>
      </c>
      <c r="D449" s="21"/>
      <c r="E449" s="22"/>
      <c r="F449" s="22"/>
      <c r="G449" s="22"/>
      <c r="H449" s="23" t="str">
        <f t="shared" si="13"/>
        <v/>
      </c>
    </row>
    <row r="450" spans="2:8" x14ac:dyDescent="0.2">
      <c r="B450" s="19"/>
      <c r="C450" s="20" t="str">
        <f t="shared" si="12"/>
        <v/>
      </c>
      <c r="D450" s="21"/>
      <c r="E450" s="22"/>
      <c r="F450" s="22"/>
      <c r="G450" s="22"/>
      <c r="H450" s="23" t="str">
        <f t="shared" si="13"/>
        <v/>
      </c>
    </row>
    <row r="451" spans="2:8" x14ac:dyDescent="0.2">
      <c r="B451" s="19"/>
      <c r="C451" s="20" t="str">
        <f t="shared" si="12"/>
        <v/>
      </c>
      <c r="D451" s="21"/>
      <c r="E451" s="22"/>
      <c r="F451" s="22"/>
      <c r="G451" s="22"/>
      <c r="H451" s="23" t="str">
        <f t="shared" si="13"/>
        <v/>
      </c>
    </row>
    <row r="452" spans="2:8" x14ac:dyDescent="0.2">
      <c r="B452" s="19"/>
      <c r="C452" s="20" t="str">
        <f t="shared" si="12"/>
        <v/>
      </c>
      <c r="D452" s="21"/>
      <c r="E452" s="22"/>
      <c r="F452" s="22"/>
      <c r="G452" s="22"/>
      <c r="H452" s="23" t="str">
        <f t="shared" si="13"/>
        <v/>
      </c>
    </row>
    <row r="453" spans="2:8" x14ac:dyDescent="0.2">
      <c r="B453" s="19"/>
      <c r="C453" s="20" t="str">
        <f t="shared" ref="C453:C516" si="14">IF(B453="","",IFERROR(INDEX(AnNume,MATCH(B453,AnMarca,0)),"Marcă inexistentă"))</f>
        <v/>
      </c>
      <c r="D453" s="21"/>
      <c r="E453" s="22"/>
      <c r="F453" s="22"/>
      <c r="G453" s="22"/>
      <c r="H453" s="23" t="str">
        <f t="shared" ref="H453:H516" si="15">IF(B453="","",TRIM(IF(C453="Marcă inexistentă","Marca nu există în foaia Angajați. ","")&amp;IF(NOT(ISNUMBER(D453)),"Luna trebuie să fie o dată (prima zi a lunii). ","")&amp;IF(COUNTIFS($B$5:$B$3004,B453,$D$5:$D$3004,D453)&gt;1,"Luna apare de două ori. ","")&amp;IF(N(F453)&gt;N(E453),"Netul este mai mare decât brutul. ","")))</f>
        <v/>
      </c>
    </row>
    <row r="454" spans="2:8" x14ac:dyDescent="0.2">
      <c r="B454" s="19"/>
      <c r="C454" s="20" t="str">
        <f t="shared" si="14"/>
        <v/>
      </c>
      <c r="D454" s="21"/>
      <c r="E454" s="22"/>
      <c r="F454" s="22"/>
      <c r="G454" s="22"/>
      <c r="H454" s="23" t="str">
        <f t="shared" si="15"/>
        <v/>
      </c>
    </row>
    <row r="455" spans="2:8" x14ac:dyDescent="0.2">
      <c r="B455" s="19"/>
      <c r="C455" s="20" t="str">
        <f t="shared" si="14"/>
        <v/>
      </c>
      <c r="D455" s="21"/>
      <c r="E455" s="22"/>
      <c r="F455" s="22"/>
      <c r="G455" s="22"/>
      <c r="H455" s="23" t="str">
        <f t="shared" si="15"/>
        <v/>
      </c>
    </row>
    <row r="456" spans="2:8" x14ac:dyDescent="0.2">
      <c r="B456" s="19"/>
      <c r="C456" s="20" t="str">
        <f t="shared" si="14"/>
        <v/>
      </c>
      <c r="D456" s="21"/>
      <c r="E456" s="22"/>
      <c r="F456" s="22"/>
      <c r="G456" s="22"/>
      <c r="H456" s="23" t="str">
        <f t="shared" si="15"/>
        <v/>
      </c>
    </row>
    <row r="457" spans="2:8" x14ac:dyDescent="0.2">
      <c r="B457" s="19"/>
      <c r="C457" s="20" t="str">
        <f t="shared" si="14"/>
        <v/>
      </c>
      <c r="D457" s="21"/>
      <c r="E457" s="22"/>
      <c r="F457" s="22"/>
      <c r="G457" s="22"/>
      <c r="H457" s="23" t="str">
        <f t="shared" si="15"/>
        <v/>
      </c>
    </row>
    <row r="458" spans="2:8" x14ac:dyDescent="0.2">
      <c r="B458" s="19"/>
      <c r="C458" s="20" t="str">
        <f t="shared" si="14"/>
        <v/>
      </c>
      <c r="D458" s="21"/>
      <c r="E458" s="22"/>
      <c r="F458" s="22"/>
      <c r="G458" s="22"/>
      <c r="H458" s="23" t="str">
        <f t="shared" si="15"/>
        <v/>
      </c>
    </row>
    <row r="459" spans="2:8" x14ac:dyDescent="0.2">
      <c r="B459" s="19"/>
      <c r="C459" s="20" t="str">
        <f t="shared" si="14"/>
        <v/>
      </c>
      <c r="D459" s="21"/>
      <c r="E459" s="22"/>
      <c r="F459" s="22"/>
      <c r="G459" s="22"/>
      <c r="H459" s="23" t="str">
        <f t="shared" si="15"/>
        <v/>
      </c>
    </row>
    <row r="460" spans="2:8" x14ac:dyDescent="0.2">
      <c r="B460" s="19"/>
      <c r="C460" s="20" t="str">
        <f t="shared" si="14"/>
        <v/>
      </c>
      <c r="D460" s="21"/>
      <c r="E460" s="22"/>
      <c r="F460" s="22"/>
      <c r="G460" s="22"/>
      <c r="H460" s="23" t="str">
        <f t="shared" si="15"/>
        <v/>
      </c>
    </row>
    <row r="461" spans="2:8" x14ac:dyDescent="0.2">
      <c r="B461" s="19"/>
      <c r="C461" s="20" t="str">
        <f t="shared" si="14"/>
        <v/>
      </c>
      <c r="D461" s="21"/>
      <c r="E461" s="22"/>
      <c r="F461" s="22"/>
      <c r="G461" s="22"/>
      <c r="H461" s="23" t="str">
        <f t="shared" si="15"/>
        <v/>
      </c>
    </row>
    <row r="462" spans="2:8" x14ac:dyDescent="0.2">
      <c r="B462" s="19"/>
      <c r="C462" s="20" t="str">
        <f t="shared" si="14"/>
        <v/>
      </c>
      <c r="D462" s="21"/>
      <c r="E462" s="22"/>
      <c r="F462" s="22"/>
      <c r="G462" s="22"/>
      <c r="H462" s="23" t="str">
        <f t="shared" si="15"/>
        <v/>
      </c>
    </row>
    <row r="463" spans="2:8" x14ac:dyDescent="0.2">
      <c r="B463" s="19"/>
      <c r="C463" s="20" t="str">
        <f t="shared" si="14"/>
        <v/>
      </c>
      <c r="D463" s="21"/>
      <c r="E463" s="22"/>
      <c r="F463" s="22"/>
      <c r="G463" s="22"/>
      <c r="H463" s="23" t="str">
        <f t="shared" si="15"/>
        <v/>
      </c>
    </row>
    <row r="464" spans="2:8" x14ac:dyDescent="0.2">
      <c r="B464" s="19"/>
      <c r="C464" s="20" t="str">
        <f t="shared" si="14"/>
        <v/>
      </c>
      <c r="D464" s="21"/>
      <c r="E464" s="22"/>
      <c r="F464" s="22"/>
      <c r="G464" s="22"/>
      <c r="H464" s="23" t="str">
        <f t="shared" si="15"/>
        <v/>
      </c>
    </row>
    <row r="465" spans="2:8" x14ac:dyDescent="0.2">
      <c r="B465" s="19"/>
      <c r="C465" s="20" t="str">
        <f t="shared" si="14"/>
        <v/>
      </c>
      <c r="D465" s="21"/>
      <c r="E465" s="22"/>
      <c r="F465" s="22"/>
      <c r="G465" s="22"/>
      <c r="H465" s="23" t="str">
        <f t="shared" si="15"/>
        <v/>
      </c>
    </row>
    <row r="466" spans="2:8" x14ac:dyDescent="0.2">
      <c r="B466" s="19"/>
      <c r="C466" s="20" t="str">
        <f t="shared" si="14"/>
        <v/>
      </c>
      <c r="D466" s="21"/>
      <c r="E466" s="22"/>
      <c r="F466" s="22"/>
      <c r="G466" s="22"/>
      <c r="H466" s="23" t="str">
        <f t="shared" si="15"/>
        <v/>
      </c>
    </row>
    <row r="467" spans="2:8" x14ac:dyDescent="0.2">
      <c r="B467" s="19"/>
      <c r="C467" s="20" t="str">
        <f t="shared" si="14"/>
        <v/>
      </c>
      <c r="D467" s="21"/>
      <c r="E467" s="22"/>
      <c r="F467" s="22"/>
      <c r="G467" s="22"/>
      <c r="H467" s="23" t="str">
        <f t="shared" si="15"/>
        <v/>
      </c>
    </row>
    <row r="468" spans="2:8" x14ac:dyDescent="0.2">
      <c r="B468" s="19"/>
      <c r="C468" s="20" t="str">
        <f t="shared" si="14"/>
        <v/>
      </c>
      <c r="D468" s="21"/>
      <c r="E468" s="22"/>
      <c r="F468" s="22"/>
      <c r="G468" s="22"/>
      <c r="H468" s="23" t="str">
        <f t="shared" si="15"/>
        <v/>
      </c>
    </row>
    <row r="469" spans="2:8" x14ac:dyDescent="0.2">
      <c r="B469" s="19"/>
      <c r="C469" s="20" t="str">
        <f t="shared" si="14"/>
        <v/>
      </c>
      <c r="D469" s="21"/>
      <c r="E469" s="22"/>
      <c r="F469" s="22"/>
      <c r="G469" s="22"/>
      <c r="H469" s="23" t="str">
        <f t="shared" si="15"/>
        <v/>
      </c>
    </row>
    <row r="470" spans="2:8" x14ac:dyDescent="0.2">
      <c r="B470" s="19"/>
      <c r="C470" s="20" t="str">
        <f t="shared" si="14"/>
        <v/>
      </c>
      <c r="D470" s="21"/>
      <c r="E470" s="22"/>
      <c r="F470" s="22"/>
      <c r="G470" s="22"/>
      <c r="H470" s="23" t="str">
        <f t="shared" si="15"/>
        <v/>
      </c>
    </row>
    <row r="471" spans="2:8" x14ac:dyDescent="0.2">
      <c r="B471" s="19"/>
      <c r="C471" s="20" t="str">
        <f t="shared" si="14"/>
        <v/>
      </c>
      <c r="D471" s="21"/>
      <c r="E471" s="22"/>
      <c r="F471" s="22"/>
      <c r="G471" s="22"/>
      <c r="H471" s="23" t="str">
        <f t="shared" si="15"/>
        <v/>
      </c>
    </row>
    <row r="472" spans="2:8" x14ac:dyDescent="0.2">
      <c r="B472" s="19"/>
      <c r="C472" s="20" t="str">
        <f t="shared" si="14"/>
        <v/>
      </c>
      <c r="D472" s="21"/>
      <c r="E472" s="22"/>
      <c r="F472" s="22"/>
      <c r="G472" s="22"/>
      <c r="H472" s="23" t="str">
        <f t="shared" si="15"/>
        <v/>
      </c>
    </row>
    <row r="473" spans="2:8" x14ac:dyDescent="0.2">
      <c r="B473" s="19"/>
      <c r="C473" s="20" t="str">
        <f t="shared" si="14"/>
        <v/>
      </c>
      <c r="D473" s="21"/>
      <c r="E473" s="22"/>
      <c r="F473" s="22"/>
      <c r="G473" s="22"/>
      <c r="H473" s="23" t="str">
        <f t="shared" si="15"/>
        <v/>
      </c>
    </row>
    <row r="474" spans="2:8" x14ac:dyDescent="0.2">
      <c r="B474" s="19"/>
      <c r="C474" s="20" t="str">
        <f t="shared" si="14"/>
        <v/>
      </c>
      <c r="D474" s="21"/>
      <c r="E474" s="22"/>
      <c r="F474" s="22"/>
      <c r="G474" s="22"/>
      <c r="H474" s="23" t="str">
        <f t="shared" si="15"/>
        <v/>
      </c>
    </row>
    <row r="475" spans="2:8" x14ac:dyDescent="0.2">
      <c r="B475" s="19"/>
      <c r="C475" s="20" t="str">
        <f t="shared" si="14"/>
        <v/>
      </c>
      <c r="D475" s="21"/>
      <c r="E475" s="22"/>
      <c r="F475" s="22"/>
      <c r="G475" s="22"/>
      <c r="H475" s="23" t="str">
        <f t="shared" si="15"/>
        <v/>
      </c>
    </row>
    <row r="476" spans="2:8" x14ac:dyDescent="0.2">
      <c r="B476" s="19"/>
      <c r="C476" s="20" t="str">
        <f t="shared" si="14"/>
        <v/>
      </c>
      <c r="D476" s="21"/>
      <c r="E476" s="22"/>
      <c r="F476" s="22"/>
      <c r="G476" s="22"/>
      <c r="H476" s="23" t="str">
        <f t="shared" si="15"/>
        <v/>
      </c>
    </row>
    <row r="477" spans="2:8" x14ac:dyDescent="0.2">
      <c r="B477" s="19"/>
      <c r="C477" s="20" t="str">
        <f t="shared" si="14"/>
        <v/>
      </c>
      <c r="D477" s="21"/>
      <c r="E477" s="22"/>
      <c r="F477" s="22"/>
      <c r="G477" s="22"/>
      <c r="H477" s="23" t="str">
        <f t="shared" si="15"/>
        <v/>
      </c>
    </row>
    <row r="478" spans="2:8" x14ac:dyDescent="0.2">
      <c r="B478" s="19"/>
      <c r="C478" s="20" t="str">
        <f t="shared" si="14"/>
        <v/>
      </c>
      <c r="D478" s="21"/>
      <c r="E478" s="22"/>
      <c r="F478" s="22"/>
      <c r="G478" s="22"/>
      <c r="H478" s="23" t="str">
        <f t="shared" si="15"/>
        <v/>
      </c>
    </row>
    <row r="479" spans="2:8" x14ac:dyDescent="0.2">
      <c r="B479" s="19"/>
      <c r="C479" s="20" t="str">
        <f t="shared" si="14"/>
        <v/>
      </c>
      <c r="D479" s="21"/>
      <c r="E479" s="22"/>
      <c r="F479" s="22"/>
      <c r="G479" s="22"/>
      <c r="H479" s="23" t="str">
        <f t="shared" si="15"/>
        <v/>
      </c>
    </row>
    <row r="480" spans="2:8" x14ac:dyDescent="0.2">
      <c r="B480" s="19"/>
      <c r="C480" s="20" t="str">
        <f t="shared" si="14"/>
        <v/>
      </c>
      <c r="D480" s="21"/>
      <c r="E480" s="22"/>
      <c r="F480" s="22"/>
      <c r="G480" s="22"/>
      <c r="H480" s="23" t="str">
        <f t="shared" si="15"/>
        <v/>
      </c>
    </row>
    <row r="481" spans="2:8" x14ac:dyDescent="0.2">
      <c r="B481" s="19"/>
      <c r="C481" s="20" t="str">
        <f t="shared" si="14"/>
        <v/>
      </c>
      <c r="D481" s="21"/>
      <c r="E481" s="22"/>
      <c r="F481" s="22"/>
      <c r="G481" s="22"/>
      <c r="H481" s="23" t="str">
        <f t="shared" si="15"/>
        <v/>
      </c>
    </row>
    <row r="482" spans="2:8" x14ac:dyDescent="0.2">
      <c r="B482" s="19"/>
      <c r="C482" s="20" t="str">
        <f t="shared" si="14"/>
        <v/>
      </c>
      <c r="D482" s="21"/>
      <c r="E482" s="22"/>
      <c r="F482" s="22"/>
      <c r="G482" s="22"/>
      <c r="H482" s="23" t="str">
        <f t="shared" si="15"/>
        <v/>
      </c>
    </row>
    <row r="483" spans="2:8" x14ac:dyDescent="0.2">
      <c r="B483" s="19"/>
      <c r="C483" s="20" t="str">
        <f t="shared" si="14"/>
        <v/>
      </c>
      <c r="D483" s="21"/>
      <c r="E483" s="22"/>
      <c r="F483" s="22"/>
      <c r="G483" s="22"/>
      <c r="H483" s="23" t="str">
        <f t="shared" si="15"/>
        <v/>
      </c>
    </row>
    <row r="484" spans="2:8" x14ac:dyDescent="0.2">
      <c r="B484" s="19"/>
      <c r="C484" s="20" t="str">
        <f t="shared" si="14"/>
        <v/>
      </c>
      <c r="D484" s="21"/>
      <c r="E484" s="22"/>
      <c r="F484" s="22"/>
      <c r="G484" s="22"/>
      <c r="H484" s="23" t="str">
        <f t="shared" si="15"/>
        <v/>
      </c>
    </row>
    <row r="485" spans="2:8" x14ac:dyDescent="0.2">
      <c r="B485" s="19"/>
      <c r="C485" s="20" t="str">
        <f t="shared" si="14"/>
        <v/>
      </c>
      <c r="D485" s="21"/>
      <c r="E485" s="22"/>
      <c r="F485" s="22"/>
      <c r="G485" s="22"/>
      <c r="H485" s="23" t="str">
        <f t="shared" si="15"/>
        <v/>
      </c>
    </row>
    <row r="486" spans="2:8" x14ac:dyDescent="0.2">
      <c r="B486" s="19"/>
      <c r="C486" s="20" t="str">
        <f t="shared" si="14"/>
        <v/>
      </c>
      <c r="D486" s="21"/>
      <c r="E486" s="22"/>
      <c r="F486" s="22"/>
      <c r="G486" s="22"/>
      <c r="H486" s="23" t="str">
        <f t="shared" si="15"/>
        <v/>
      </c>
    </row>
    <row r="487" spans="2:8" x14ac:dyDescent="0.2">
      <c r="B487" s="19"/>
      <c r="C487" s="20" t="str">
        <f t="shared" si="14"/>
        <v/>
      </c>
      <c r="D487" s="21"/>
      <c r="E487" s="22"/>
      <c r="F487" s="22"/>
      <c r="G487" s="22"/>
      <c r="H487" s="23" t="str">
        <f t="shared" si="15"/>
        <v/>
      </c>
    </row>
    <row r="488" spans="2:8" x14ac:dyDescent="0.2">
      <c r="B488" s="19"/>
      <c r="C488" s="20" t="str">
        <f t="shared" si="14"/>
        <v/>
      </c>
      <c r="D488" s="21"/>
      <c r="E488" s="22"/>
      <c r="F488" s="22"/>
      <c r="G488" s="22"/>
      <c r="H488" s="23" t="str">
        <f t="shared" si="15"/>
        <v/>
      </c>
    </row>
    <row r="489" spans="2:8" x14ac:dyDescent="0.2">
      <c r="B489" s="19"/>
      <c r="C489" s="20" t="str">
        <f t="shared" si="14"/>
        <v/>
      </c>
      <c r="D489" s="21"/>
      <c r="E489" s="22"/>
      <c r="F489" s="22"/>
      <c r="G489" s="22"/>
      <c r="H489" s="23" t="str">
        <f t="shared" si="15"/>
        <v/>
      </c>
    </row>
    <row r="490" spans="2:8" x14ac:dyDescent="0.2">
      <c r="B490" s="19"/>
      <c r="C490" s="20" t="str">
        <f t="shared" si="14"/>
        <v/>
      </c>
      <c r="D490" s="21"/>
      <c r="E490" s="22"/>
      <c r="F490" s="22"/>
      <c r="G490" s="22"/>
      <c r="H490" s="23" t="str">
        <f t="shared" si="15"/>
        <v/>
      </c>
    </row>
    <row r="491" spans="2:8" x14ac:dyDescent="0.2">
      <c r="B491" s="19"/>
      <c r="C491" s="20" t="str">
        <f t="shared" si="14"/>
        <v/>
      </c>
      <c r="D491" s="21"/>
      <c r="E491" s="22"/>
      <c r="F491" s="22"/>
      <c r="G491" s="22"/>
      <c r="H491" s="23" t="str">
        <f t="shared" si="15"/>
        <v/>
      </c>
    </row>
    <row r="492" spans="2:8" x14ac:dyDescent="0.2">
      <c r="B492" s="19"/>
      <c r="C492" s="20" t="str">
        <f t="shared" si="14"/>
        <v/>
      </c>
      <c r="D492" s="21"/>
      <c r="E492" s="22"/>
      <c r="F492" s="22"/>
      <c r="G492" s="22"/>
      <c r="H492" s="23" t="str">
        <f t="shared" si="15"/>
        <v/>
      </c>
    </row>
    <row r="493" spans="2:8" x14ac:dyDescent="0.2">
      <c r="B493" s="19"/>
      <c r="C493" s="20" t="str">
        <f t="shared" si="14"/>
        <v/>
      </c>
      <c r="D493" s="21"/>
      <c r="E493" s="22"/>
      <c r="F493" s="22"/>
      <c r="G493" s="22"/>
      <c r="H493" s="23" t="str">
        <f t="shared" si="15"/>
        <v/>
      </c>
    </row>
    <row r="494" spans="2:8" x14ac:dyDescent="0.2">
      <c r="B494" s="19"/>
      <c r="C494" s="20" t="str">
        <f t="shared" si="14"/>
        <v/>
      </c>
      <c r="D494" s="21"/>
      <c r="E494" s="22"/>
      <c r="F494" s="22"/>
      <c r="G494" s="22"/>
      <c r="H494" s="23" t="str">
        <f t="shared" si="15"/>
        <v/>
      </c>
    </row>
    <row r="495" spans="2:8" x14ac:dyDescent="0.2">
      <c r="B495" s="19"/>
      <c r="C495" s="20" t="str">
        <f t="shared" si="14"/>
        <v/>
      </c>
      <c r="D495" s="21"/>
      <c r="E495" s="22"/>
      <c r="F495" s="22"/>
      <c r="G495" s="22"/>
      <c r="H495" s="23" t="str">
        <f t="shared" si="15"/>
        <v/>
      </c>
    </row>
    <row r="496" spans="2:8" x14ac:dyDescent="0.2">
      <c r="B496" s="19"/>
      <c r="C496" s="20" t="str">
        <f t="shared" si="14"/>
        <v/>
      </c>
      <c r="D496" s="21"/>
      <c r="E496" s="22"/>
      <c r="F496" s="22"/>
      <c r="G496" s="22"/>
      <c r="H496" s="23" t="str">
        <f t="shared" si="15"/>
        <v/>
      </c>
    </row>
    <row r="497" spans="2:8" x14ac:dyDescent="0.2">
      <c r="B497" s="19"/>
      <c r="C497" s="20" t="str">
        <f t="shared" si="14"/>
        <v/>
      </c>
      <c r="D497" s="21"/>
      <c r="E497" s="22"/>
      <c r="F497" s="22"/>
      <c r="G497" s="22"/>
      <c r="H497" s="23" t="str">
        <f t="shared" si="15"/>
        <v/>
      </c>
    </row>
    <row r="498" spans="2:8" x14ac:dyDescent="0.2">
      <c r="B498" s="19"/>
      <c r="C498" s="20" t="str">
        <f t="shared" si="14"/>
        <v/>
      </c>
      <c r="D498" s="21"/>
      <c r="E498" s="22"/>
      <c r="F498" s="22"/>
      <c r="G498" s="22"/>
      <c r="H498" s="23" t="str">
        <f t="shared" si="15"/>
        <v/>
      </c>
    </row>
    <row r="499" spans="2:8" x14ac:dyDescent="0.2">
      <c r="B499" s="19"/>
      <c r="C499" s="20" t="str">
        <f t="shared" si="14"/>
        <v/>
      </c>
      <c r="D499" s="21"/>
      <c r="E499" s="22"/>
      <c r="F499" s="22"/>
      <c r="G499" s="22"/>
      <c r="H499" s="23" t="str">
        <f t="shared" si="15"/>
        <v/>
      </c>
    </row>
    <row r="500" spans="2:8" x14ac:dyDescent="0.2">
      <c r="B500" s="19"/>
      <c r="C500" s="20" t="str">
        <f t="shared" si="14"/>
        <v/>
      </c>
      <c r="D500" s="21"/>
      <c r="E500" s="22"/>
      <c r="F500" s="22"/>
      <c r="G500" s="22"/>
      <c r="H500" s="23" t="str">
        <f t="shared" si="15"/>
        <v/>
      </c>
    </row>
    <row r="501" spans="2:8" x14ac:dyDescent="0.2">
      <c r="B501" s="19"/>
      <c r="C501" s="20" t="str">
        <f t="shared" si="14"/>
        <v/>
      </c>
      <c r="D501" s="21"/>
      <c r="E501" s="22"/>
      <c r="F501" s="22"/>
      <c r="G501" s="22"/>
      <c r="H501" s="23" t="str">
        <f t="shared" si="15"/>
        <v/>
      </c>
    </row>
    <row r="502" spans="2:8" x14ac:dyDescent="0.2">
      <c r="B502" s="19"/>
      <c r="C502" s="20" t="str">
        <f t="shared" si="14"/>
        <v/>
      </c>
      <c r="D502" s="21"/>
      <c r="E502" s="22"/>
      <c r="F502" s="22"/>
      <c r="G502" s="22"/>
      <c r="H502" s="23" t="str">
        <f t="shared" si="15"/>
        <v/>
      </c>
    </row>
    <row r="503" spans="2:8" x14ac:dyDescent="0.2">
      <c r="B503" s="19"/>
      <c r="C503" s="20" t="str">
        <f t="shared" si="14"/>
        <v/>
      </c>
      <c r="D503" s="21"/>
      <c r="E503" s="22"/>
      <c r="F503" s="22"/>
      <c r="G503" s="22"/>
      <c r="H503" s="23" t="str">
        <f t="shared" si="15"/>
        <v/>
      </c>
    </row>
    <row r="504" spans="2:8" x14ac:dyDescent="0.2">
      <c r="B504" s="19"/>
      <c r="C504" s="20" t="str">
        <f t="shared" si="14"/>
        <v/>
      </c>
      <c r="D504" s="21"/>
      <c r="E504" s="22"/>
      <c r="F504" s="22"/>
      <c r="G504" s="22"/>
      <c r="H504" s="23" t="str">
        <f t="shared" si="15"/>
        <v/>
      </c>
    </row>
    <row r="505" spans="2:8" x14ac:dyDescent="0.2">
      <c r="B505" s="19"/>
      <c r="C505" s="20" t="str">
        <f t="shared" si="14"/>
        <v/>
      </c>
      <c r="D505" s="21"/>
      <c r="E505" s="22"/>
      <c r="F505" s="22"/>
      <c r="G505" s="22"/>
      <c r="H505" s="23" t="str">
        <f t="shared" si="15"/>
        <v/>
      </c>
    </row>
    <row r="506" spans="2:8" x14ac:dyDescent="0.2">
      <c r="B506" s="19"/>
      <c r="C506" s="20" t="str">
        <f t="shared" si="14"/>
        <v/>
      </c>
      <c r="D506" s="21"/>
      <c r="E506" s="22"/>
      <c r="F506" s="22"/>
      <c r="G506" s="22"/>
      <c r="H506" s="23" t="str">
        <f t="shared" si="15"/>
        <v/>
      </c>
    </row>
    <row r="507" spans="2:8" x14ac:dyDescent="0.2">
      <c r="B507" s="19"/>
      <c r="C507" s="20" t="str">
        <f t="shared" si="14"/>
        <v/>
      </c>
      <c r="D507" s="21"/>
      <c r="E507" s="22"/>
      <c r="F507" s="22"/>
      <c r="G507" s="22"/>
      <c r="H507" s="23" t="str">
        <f t="shared" si="15"/>
        <v/>
      </c>
    </row>
    <row r="508" spans="2:8" x14ac:dyDescent="0.2">
      <c r="B508" s="19"/>
      <c r="C508" s="20" t="str">
        <f t="shared" si="14"/>
        <v/>
      </c>
      <c r="D508" s="21"/>
      <c r="E508" s="22"/>
      <c r="F508" s="22"/>
      <c r="G508" s="22"/>
      <c r="H508" s="23" t="str">
        <f t="shared" si="15"/>
        <v/>
      </c>
    </row>
    <row r="509" spans="2:8" x14ac:dyDescent="0.2">
      <c r="B509" s="19"/>
      <c r="C509" s="20" t="str">
        <f t="shared" si="14"/>
        <v/>
      </c>
      <c r="D509" s="21"/>
      <c r="E509" s="22"/>
      <c r="F509" s="22"/>
      <c r="G509" s="22"/>
      <c r="H509" s="23" t="str">
        <f t="shared" si="15"/>
        <v/>
      </c>
    </row>
    <row r="510" spans="2:8" x14ac:dyDescent="0.2">
      <c r="B510" s="19"/>
      <c r="C510" s="20" t="str">
        <f t="shared" si="14"/>
        <v/>
      </c>
      <c r="D510" s="21"/>
      <c r="E510" s="22"/>
      <c r="F510" s="22"/>
      <c r="G510" s="22"/>
      <c r="H510" s="23" t="str">
        <f t="shared" si="15"/>
        <v/>
      </c>
    </row>
    <row r="511" spans="2:8" x14ac:dyDescent="0.2">
      <c r="B511" s="19"/>
      <c r="C511" s="20" t="str">
        <f t="shared" si="14"/>
        <v/>
      </c>
      <c r="D511" s="21"/>
      <c r="E511" s="22"/>
      <c r="F511" s="22"/>
      <c r="G511" s="22"/>
      <c r="H511" s="23" t="str">
        <f t="shared" si="15"/>
        <v/>
      </c>
    </row>
    <row r="512" spans="2:8" x14ac:dyDescent="0.2">
      <c r="B512" s="19"/>
      <c r="C512" s="20" t="str">
        <f t="shared" si="14"/>
        <v/>
      </c>
      <c r="D512" s="21"/>
      <c r="E512" s="22"/>
      <c r="F512" s="22"/>
      <c r="G512" s="22"/>
      <c r="H512" s="23" t="str">
        <f t="shared" si="15"/>
        <v/>
      </c>
    </row>
    <row r="513" spans="2:8" x14ac:dyDescent="0.2">
      <c r="B513" s="19"/>
      <c r="C513" s="20" t="str">
        <f t="shared" si="14"/>
        <v/>
      </c>
      <c r="D513" s="21"/>
      <c r="E513" s="22"/>
      <c r="F513" s="22"/>
      <c r="G513" s="22"/>
      <c r="H513" s="23" t="str">
        <f t="shared" si="15"/>
        <v/>
      </c>
    </row>
    <row r="514" spans="2:8" x14ac:dyDescent="0.2">
      <c r="B514" s="19"/>
      <c r="C514" s="20" t="str">
        <f t="shared" si="14"/>
        <v/>
      </c>
      <c r="D514" s="21"/>
      <c r="E514" s="22"/>
      <c r="F514" s="22"/>
      <c r="G514" s="22"/>
      <c r="H514" s="23" t="str">
        <f t="shared" si="15"/>
        <v/>
      </c>
    </row>
    <row r="515" spans="2:8" x14ac:dyDescent="0.2">
      <c r="B515" s="19"/>
      <c r="C515" s="20" t="str">
        <f t="shared" si="14"/>
        <v/>
      </c>
      <c r="D515" s="21"/>
      <c r="E515" s="22"/>
      <c r="F515" s="22"/>
      <c r="G515" s="22"/>
      <c r="H515" s="23" t="str">
        <f t="shared" si="15"/>
        <v/>
      </c>
    </row>
    <row r="516" spans="2:8" x14ac:dyDescent="0.2">
      <c r="B516" s="19"/>
      <c r="C516" s="20" t="str">
        <f t="shared" si="14"/>
        <v/>
      </c>
      <c r="D516" s="21"/>
      <c r="E516" s="22"/>
      <c r="F516" s="22"/>
      <c r="G516" s="22"/>
      <c r="H516" s="23" t="str">
        <f t="shared" si="15"/>
        <v/>
      </c>
    </row>
    <row r="517" spans="2:8" x14ac:dyDescent="0.2">
      <c r="B517" s="19"/>
      <c r="C517" s="20" t="str">
        <f t="shared" ref="C517:C580" si="16">IF(B517="","",IFERROR(INDEX(AnNume,MATCH(B517,AnMarca,0)),"Marcă inexistentă"))</f>
        <v/>
      </c>
      <c r="D517" s="21"/>
      <c r="E517" s="22"/>
      <c r="F517" s="22"/>
      <c r="G517" s="22"/>
      <c r="H517" s="23" t="str">
        <f t="shared" ref="H517:H580" si="17">IF(B517="","",TRIM(IF(C517="Marcă inexistentă","Marca nu există în foaia Angajați. ","")&amp;IF(NOT(ISNUMBER(D517)),"Luna trebuie să fie o dată (prima zi a lunii). ","")&amp;IF(COUNTIFS($B$5:$B$3004,B517,$D$5:$D$3004,D517)&gt;1,"Luna apare de două ori. ","")&amp;IF(N(F517)&gt;N(E517),"Netul este mai mare decât brutul. ","")))</f>
        <v/>
      </c>
    </row>
    <row r="518" spans="2:8" x14ac:dyDescent="0.2">
      <c r="B518" s="19"/>
      <c r="C518" s="20" t="str">
        <f t="shared" si="16"/>
        <v/>
      </c>
      <c r="D518" s="21"/>
      <c r="E518" s="22"/>
      <c r="F518" s="22"/>
      <c r="G518" s="22"/>
      <c r="H518" s="23" t="str">
        <f t="shared" si="17"/>
        <v/>
      </c>
    </row>
    <row r="519" spans="2:8" x14ac:dyDescent="0.2">
      <c r="B519" s="19"/>
      <c r="C519" s="20" t="str">
        <f t="shared" si="16"/>
        <v/>
      </c>
      <c r="D519" s="21"/>
      <c r="E519" s="22"/>
      <c r="F519" s="22"/>
      <c r="G519" s="22"/>
      <c r="H519" s="23" t="str">
        <f t="shared" si="17"/>
        <v/>
      </c>
    </row>
    <row r="520" spans="2:8" x14ac:dyDescent="0.2">
      <c r="B520" s="19"/>
      <c r="C520" s="20" t="str">
        <f t="shared" si="16"/>
        <v/>
      </c>
      <c r="D520" s="21"/>
      <c r="E520" s="22"/>
      <c r="F520" s="22"/>
      <c r="G520" s="22"/>
      <c r="H520" s="23" t="str">
        <f t="shared" si="17"/>
        <v/>
      </c>
    </row>
    <row r="521" spans="2:8" x14ac:dyDescent="0.2">
      <c r="B521" s="19"/>
      <c r="C521" s="20" t="str">
        <f t="shared" si="16"/>
        <v/>
      </c>
      <c r="D521" s="21"/>
      <c r="E521" s="22"/>
      <c r="F521" s="22"/>
      <c r="G521" s="22"/>
      <c r="H521" s="23" t="str">
        <f t="shared" si="17"/>
        <v/>
      </c>
    </row>
    <row r="522" spans="2:8" x14ac:dyDescent="0.2">
      <c r="B522" s="19"/>
      <c r="C522" s="20" t="str">
        <f t="shared" si="16"/>
        <v/>
      </c>
      <c r="D522" s="21"/>
      <c r="E522" s="22"/>
      <c r="F522" s="22"/>
      <c r="G522" s="22"/>
      <c r="H522" s="23" t="str">
        <f t="shared" si="17"/>
        <v/>
      </c>
    </row>
    <row r="523" spans="2:8" x14ac:dyDescent="0.2">
      <c r="B523" s="19"/>
      <c r="C523" s="20" t="str">
        <f t="shared" si="16"/>
        <v/>
      </c>
      <c r="D523" s="21"/>
      <c r="E523" s="22"/>
      <c r="F523" s="22"/>
      <c r="G523" s="22"/>
      <c r="H523" s="23" t="str">
        <f t="shared" si="17"/>
        <v/>
      </c>
    </row>
    <row r="524" spans="2:8" x14ac:dyDescent="0.2">
      <c r="B524" s="19"/>
      <c r="C524" s="20" t="str">
        <f t="shared" si="16"/>
        <v/>
      </c>
      <c r="D524" s="21"/>
      <c r="E524" s="22"/>
      <c r="F524" s="22"/>
      <c r="G524" s="22"/>
      <c r="H524" s="23" t="str">
        <f t="shared" si="17"/>
        <v/>
      </c>
    </row>
    <row r="525" spans="2:8" x14ac:dyDescent="0.2">
      <c r="B525" s="19"/>
      <c r="C525" s="20" t="str">
        <f t="shared" si="16"/>
        <v/>
      </c>
      <c r="D525" s="21"/>
      <c r="E525" s="22"/>
      <c r="F525" s="22"/>
      <c r="G525" s="22"/>
      <c r="H525" s="23" t="str">
        <f t="shared" si="17"/>
        <v/>
      </c>
    </row>
    <row r="526" spans="2:8" x14ac:dyDescent="0.2">
      <c r="B526" s="19"/>
      <c r="C526" s="20" t="str">
        <f t="shared" si="16"/>
        <v/>
      </c>
      <c r="D526" s="21"/>
      <c r="E526" s="22"/>
      <c r="F526" s="22"/>
      <c r="G526" s="22"/>
      <c r="H526" s="23" t="str">
        <f t="shared" si="17"/>
        <v/>
      </c>
    </row>
    <row r="527" spans="2:8" x14ac:dyDescent="0.2">
      <c r="B527" s="19"/>
      <c r="C527" s="20" t="str">
        <f t="shared" si="16"/>
        <v/>
      </c>
      <c r="D527" s="21"/>
      <c r="E527" s="22"/>
      <c r="F527" s="22"/>
      <c r="G527" s="22"/>
      <c r="H527" s="23" t="str">
        <f t="shared" si="17"/>
        <v/>
      </c>
    </row>
    <row r="528" spans="2:8" x14ac:dyDescent="0.2">
      <c r="B528" s="19"/>
      <c r="C528" s="20" t="str">
        <f t="shared" si="16"/>
        <v/>
      </c>
      <c r="D528" s="21"/>
      <c r="E528" s="22"/>
      <c r="F528" s="22"/>
      <c r="G528" s="22"/>
      <c r="H528" s="23" t="str">
        <f t="shared" si="17"/>
        <v/>
      </c>
    </row>
    <row r="529" spans="2:8" x14ac:dyDescent="0.2">
      <c r="B529" s="19"/>
      <c r="C529" s="20" t="str">
        <f t="shared" si="16"/>
        <v/>
      </c>
      <c r="D529" s="21"/>
      <c r="E529" s="22"/>
      <c r="F529" s="22"/>
      <c r="G529" s="22"/>
      <c r="H529" s="23" t="str">
        <f t="shared" si="17"/>
        <v/>
      </c>
    </row>
    <row r="530" spans="2:8" x14ac:dyDescent="0.2">
      <c r="B530" s="19"/>
      <c r="C530" s="20" t="str">
        <f t="shared" si="16"/>
        <v/>
      </c>
      <c r="D530" s="21"/>
      <c r="E530" s="22"/>
      <c r="F530" s="22"/>
      <c r="G530" s="22"/>
      <c r="H530" s="23" t="str">
        <f t="shared" si="17"/>
        <v/>
      </c>
    </row>
    <row r="531" spans="2:8" x14ac:dyDescent="0.2">
      <c r="B531" s="19"/>
      <c r="C531" s="20" t="str">
        <f t="shared" si="16"/>
        <v/>
      </c>
      <c r="D531" s="21"/>
      <c r="E531" s="22"/>
      <c r="F531" s="22"/>
      <c r="G531" s="22"/>
      <c r="H531" s="23" t="str">
        <f t="shared" si="17"/>
        <v/>
      </c>
    </row>
    <row r="532" spans="2:8" x14ac:dyDescent="0.2">
      <c r="B532" s="19"/>
      <c r="C532" s="20" t="str">
        <f t="shared" si="16"/>
        <v/>
      </c>
      <c r="D532" s="21"/>
      <c r="E532" s="22"/>
      <c r="F532" s="22"/>
      <c r="G532" s="22"/>
      <c r="H532" s="23" t="str">
        <f t="shared" si="17"/>
        <v/>
      </c>
    </row>
    <row r="533" spans="2:8" x14ac:dyDescent="0.2">
      <c r="B533" s="19"/>
      <c r="C533" s="20" t="str">
        <f t="shared" si="16"/>
        <v/>
      </c>
      <c r="D533" s="21"/>
      <c r="E533" s="22"/>
      <c r="F533" s="22"/>
      <c r="G533" s="22"/>
      <c r="H533" s="23" t="str">
        <f t="shared" si="17"/>
        <v/>
      </c>
    </row>
    <row r="534" spans="2:8" x14ac:dyDescent="0.2">
      <c r="B534" s="19"/>
      <c r="C534" s="20" t="str">
        <f t="shared" si="16"/>
        <v/>
      </c>
      <c r="D534" s="21"/>
      <c r="E534" s="22"/>
      <c r="F534" s="22"/>
      <c r="G534" s="22"/>
      <c r="H534" s="23" t="str">
        <f t="shared" si="17"/>
        <v/>
      </c>
    </row>
    <row r="535" spans="2:8" x14ac:dyDescent="0.2">
      <c r="B535" s="19"/>
      <c r="C535" s="20" t="str">
        <f t="shared" si="16"/>
        <v/>
      </c>
      <c r="D535" s="21"/>
      <c r="E535" s="22"/>
      <c r="F535" s="22"/>
      <c r="G535" s="22"/>
      <c r="H535" s="23" t="str">
        <f t="shared" si="17"/>
        <v/>
      </c>
    </row>
    <row r="536" spans="2:8" x14ac:dyDescent="0.2">
      <c r="B536" s="19"/>
      <c r="C536" s="20" t="str">
        <f t="shared" si="16"/>
        <v/>
      </c>
      <c r="D536" s="21"/>
      <c r="E536" s="22"/>
      <c r="F536" s="22"/>
      <c r="G536" s="22"/>
      <c r="H536" s="23" t="str">
        <f t="shared" si="17"/>
        <v/>
      </c>
    </row>
    <row r="537" spans="2:8" x14ac:dyDescent="0.2">
      <c r="B537" s="19"/>
      <c r="C537" s="20" t="str">
        <f t="shared" si="16"/>
        <v/>
      </c>
      <c r="D537" s="21"/>
      <c r="E537" s="22"/>
      <c r="F537" s="22"/>
      <c r="G537" s="22"/>
      <c r="H537" s="23" t="str">
        <f t="shared" si="17"/>
        <v/>
      </c>
    </row>
    <row r="538" spans="2:8" x14ac:dyDescent="0.2">
      <c r="B538" s="19"/>
      <c r="C538" s="20" t="str">
        <f t="shared" si="16"/>
        <v/>
      </c>
      <c r="D538" s="21"/>
      <c r="E538" s="22"/>
      <c r="F538" s="22"/>
      <c r="G538" s="22"/>
      <c r="H538" s="23" t="str">
        <f t="shared" si="17"/>
        <v/>
      </c>
    </row>
    <row r="539" spans="2:8" x14ac:dyDescent="0.2">
      <c r="B539" s="19"/>
      <c r="C539" s="20" t="str">
        <f t="shared" si="16"/>
        <v/>
      </c>
      <c r="D539" s="21"/>
      <c r="E539" s="22"/>
      <c r="F539" s="22"/>
      <c r="G539" s="22"/>
      <c r="H539" s="23" t="str">
        <f t="shared" si="17"/>
        <v/>
      </c>
    </row>
    <row r="540" spans="2:8" x14ac:dyDescent="0.2">
      <c r="B540" s="19"/>
      <c r="C540" s="20" t="str">
        <f t="shared" si="16"/>
        <v/>
      </c>
      <c r="D540" s="21"/>
      <c r="E540" s="22"/>
      <c r="F540" s="22"/>
      <c r="G540" s="22"/>
      <c r="H540" s="23" t="str">
        <f t="shared" si="17"/>
        <v/>
      </c>
    </row>
    <row r="541" spans="2:8" x14ac:dyDescent="0.2">
      <c r="B541" s="19"/>
      <c r="C541" s="20" t="str">
        <f t="shared" si="16"/>
        <v/>
      </c>
      <c r="D541" s="21"/>
      <c r="E541" s="22"/>
      <c r="F541" s="22"/>
      <c r="G541" s="22"/>
      <c r="H541" s="23" t="str">
        <f t="shared" si="17"/>
        <v/>
      </c>
    </row>
    <row r="542" spans="2:8" x14ac:dyDescent="0.2">
      <c r="B542" s="19"/>
      <c r="C542" s="20" t="str">
        <f t="shared" si="16"/>
        <v/>
      </c>
      <c r="D542" s="21"/>
      <c r="E542" s="22"/>
      <c r="F542" s="22"/>
      <c r="G542" s="22"/>
      <c r="H542" s="23" t="str">
        <f t="shared" si="17"/>
        <v/>
      </c>
    </row>
    <row r="543" spans="2:8" x14ac:dyDescent="0.2">
      <c r="B543" s="19"/>
      <c r="C543" s="20" t="str">
        <f t="shared" si="16"/>
        <v/>
      </c>
      <c r="D543" s="21"/>
      <c r="E543" s="22"/>
      <c r="F543" s="22"/>
      <c r="G543" s="22"/>
      <c r="H543" s="23" t="str">
        <f t="shared" si="17"/>
        <v/>
      </c>
    </row>
    <row r="544" spans="2:8" x14ac:dyDescent="0.2">
      <c r="B544" s="19"/>
      <c r="C544" s="20" t="str">
        <f t="shared" si="16"/>
        <v/>
      </c>
      <c r="D544" s="21"/>
      <c r="E544" s="22"/>
      <c r="F544" s="22"/>
      <c r="G544" s="22"/>
      <c r="H544" s="23" t="str">
        <f t="shared" si="17"/>
        <v/>
      </c>
    </row>
    <row r="545" spans="2:8" x14ac:dyDescent="0.2">
      <c r="B545" s="19"/>
      <c r="C545" s="20" t="str">
        <f t="shared" si="16"/>
        <v/>
      </c>
      <c r="D545" s="21"/>
      <c r="E545" s="22"/>
      <c r="F545" s="22"/>
      <c r="G545" s="22"/>
      <c r="H545" s="23" t="str">
        <f t="shared" si="17"/>
        <v/>
      </c>
    </row>
    <row r="546" spans="2:8" x14ac:dyDescent="0.2">
      <c r="B546" s="19"/>
      <c r="C546" s="20" t="str">
        <f t="shared" si="16"/>
        <v/>
      </c>
      <c r="D546" s="21"/>
      <c r="E546" s="22"/>
      <c r="F546" s="22"/>
      <c r="G546" s="22"/>
      <c r="H546" s="23" t="str">
        <f t="shared" si="17"/>
        <v/>
      </c>
    </row>
    <row r="547" spans="2:8" x14ac:dyDescent="0.2">
      <c r="B547" s="19"/>
      <c r="C547" s="20" t="str">
        <f t="shared" si="16"/>
        <v/>
      </c>
      <c r="D547" s="21"/>
      <c r="E547" s="22"/>
      <c r="F547" s="22"/>
      <c r="G547" s="22"/>
      <c r="H547" s="23" t="str">
        <f t="shared" si="17"/>
        <v/>
      </c>
    </row>
    <row r="548" spans="2:8" x14ac:dyDescent="0.2">
      <c r="B548" s="19"/>
      <c r="C548" s="20" t="str">
        <f t="shared" si="16"/>
        <v/>
      </c>
      <c r="D548" s="21"/>
      <c r="E548" s="22"/>
      <c r="F548" s="22"/>
      <c r="G548" s="22"/>
      <c r="H548" s="23" t="str">
        <f t="shared" si="17"/>
        <v/>
      </c>
    </row>
    <row r="549" spans="2:8" x14ac:dyDescent="0.2">
      <c r="B549" s="19"/>
      <c r="C549" s="20" t="str">
        <f t="shared" si="16"/>
        <v/>
      </c>
      <c r="D549" s="21"/>
      <c r="E549" s="22"/>
      <c r="F549" s="22"/>
      <c r="G549" s="22"/>
      <c r="H549" s="23" t="str">
        <f t="shared" si="17"/>
        <v/>
      </c>
    </row>
    <row r="550" spans="2:8" x14ac:dyDescent="0.2">
      <c r="B550" s="19"/>
      <c r="C550" s="20" t="str">
        <f t="shared" si="16"/>
        <v/>
      </c>
      <c r="D550" s="21"/>
      <c r="E550" s="22"/>
      <c r="F550" s="22"/>
      <c r="G550" s="22"/>
      <c r="H550" s="23" t="str">
        <f t="shared" si="17"/>
        <v/>
      </c>
    </row>
    <row r="551" spans="2:8" x14ac:dyDescent="0.2">
      <c r="B551" s="19"/>
      <c r="C551" s="20" t="str">
        <f t="shared" si="16"/>
        <v/>
      </c>
      <c r="D551" s="21"/>
      <c r="E551" s="22"/>
      <c r="F551" s="22"/>
      <c r="G551" s="22"/>
      <c r="H551" s="23" t="str">
        <f t="shared" si="17"/>
        <v/>
      </c>
    </row>
    <row r="552" spans="2:8" x14ac:dyDescent="0.2">
      <c r="B552" s="19"/>
      <c r="C552" s="20" t="str">
        <f t="shared" si="16"/>
        <v/>
      </c>
      <c r="D552" s="21"/>
      <c r="E552" s="22"/>
      <c r="F552" s="22"/>
      <c r="G552" s="22"/>
      <c r="H552" s="23" t="str">
        <f t="shared" si="17"/>
        <v/>
      </c>
    </row>
    <row r="553" spans="2:8" x14ac:dyDescent="0.2">
      <c r="B553" s="19"/>
      <c r="C553" s="20" t="str">
        <f t="shared" si="16"/>
        <v/>
      </c>
      <c r="D553" s="21"/>
      <c r="E553" s="22"/>
      <c r="F553" s="22"/>
      <c r="G553" s="22"/>
      <c r="H553" s="23" t="str">
        <f t="shared" si="17"/>
        <v/>
      </c>
    </row>
    <row r="554" spans="2:8" x14ac:dyDescent="0.2">
      <c r="B554" s="19"/>
      <c r="C554" s="20" t="str">
        <f t="shared" si="16"/>
        <v/>
      </c>
      <c r="D554" s="21"/>
      <c r="E554" s="22"/>
      <c r="F554" s="22"/>
      <c r="G554" s="22"/>
      <c r="H554" s="23" t="str">
        <f t="shared" si="17"/>
        <v/>
      </c>
    </row>
    <row r="555" spans="2:8" x14ac:dyDescent="0.2">
      <c r="B555" s="19"/>
      <c r="C555" s="20" t="str">
        <f t="shared" si="16"/>
        <v/>
      </c>
      <c r="D555" s="21"/>
      <c r="E555" s="22"/>
      <c r="F555" s="22"/>
      <c r="G555" s="22"/>
      <c r="H555" s="23" t="str">
        <f t="shared" si="17"/>
        <v/>
      </c>
    </row>
    <row r="556" spans="2:8" x14ac:dyDescent="0.2">
      <c r="B556" s="19"/>
      <c r="C556" s="20" t="str">
        <f t="shared" si="16"/>
        <v/>
      </c>
      <c r="D556" s="21"/>
      <c r="E556" s="22"/>
      <c r="F556" s="22"/>
      <c r="G556" s="22"/>
      <c r="H556" s="23" t="str">
        <f t="shared" si="17"/>
        <v/>
      </c>
    </row>
    <row r="557" spans="2:8" x14ac:dyDescent="0.2">
      <c r="B557" s="19"/>
      <c r="C557" s="20" t="str">
        <f t="shared" si="16"/>
        <v/>
      </c>
      <c r="D557" s="21"/>
      <c r="E557" s="22"/>
      <c r="F557" s="22"/>
      <c r="G557" s="22"/>
      <c r="H557" s="23" t="str">
        <f t="shared" si="17"/>
        <v/>
      </c>
    </row>
    <row r="558" spans="2:8" x14ac:dyDescent="0.2">
      <c r="B558" s="19"/>
      <c r="C558" s="20" t="str">
        <f t="shared" si="16"/>
        <v/>
      </c>
      <c r="D558" s="21"/>
      <c r="E558" s="22"/>
      <c r="F558" s="22"/>
      <c r="G558" s="22"/>
      <c r="H558" s="23" t="str">
        <f t="shared" si="17"/>
        <v/>
      </c>
    </row>
    <row r="559" spans="2:8" x14ac:dyDescent="0.2">
      <c r="B559" s="19"/>
      <c r="C559" s="20" t="str">
        <f t="shared" si="16"/>
        <v/>
      </c>
      <c r="D559" s="21"/>
      <c r="E559" s="22"/>
      <c r="F559" s="22"/>
      <c r="G559" s="22"/>
      <c r="H559" s="23" t="str">
        <f t="shared" si="17"/>
        <v/>
      </c>
    </row>
    <row r="560" spans="2:8" x14ac:dyDescent="0.2">
      <c r="B560" s="19"/>
      <c r="C560" s="20" t="str">
        <f t="shared" si="16"/>
        <v/>
      </c>
      <c r="D560" s="21"/>
      <c r="E560" s="22"/>
      <c r="F560" s="22"/>
      <c r="G560" s="22"/>
      <c r="H560" s="23" t="str">
        <f t="shared" si="17"/>
        <v/>
      </c>
    </row>
    <row r="561" spans="2:8" x14ac:dyDescent="0.2">
      <c r="B561" s="19"/>
      <c r="C561" s="20" t="str">
        <f t="shared" si="16"/>
        <v/>
      </c>
      <c r="D561" s="21"/>
      <c r="E561" s="22"/>
      <c r="F561" s="22"/>
      <c r="G561" s="22"/>
      <c r="H561" s="23" t="str">
        <f t="shared" si="17"/>
        <v/>
      </c>
    </row>
    <row r="562" spans="2:8" x14ac:dyDescent="0.2">
      <c r="B562" s="19"/>
      <c r="C562" s="20" t="str">
        <f t="shared" si="16"/>
        <v/>
      </c>
      <c r="D562" s="21"/>
      <c r="E562" s="22"/>
      <c r="F562" s="22"/>
      <c r="G562" s="22"/>
      <c r="H562" s="23" t="str">
        <f t="shared" si="17"/>
        <v/>
      </c>
    </row>
    <row r="563" spans="2:8" x14ac:dyDescent="0.2">
      <c r="B563" s="19"/>
      <c r="C563" s="20" t="str">
        <f t="shared" si="16"/>
        <v/>
      </c>
      <c r="D563" s="21"/>
      <c r="E563" s="22"/>
      <c r="F563" s="22"/>
      <c r="G563" s="22"/>
      <c r="H563" s="23" t="str">
        <f t="shared" si="17"/>
        <v/>
      </c>
    </row>
    <row r="564" spans="2:8" x14ac:dyDescent="0.2">
      <c r="B564" s="19"/>
      <c r="C564" s="20" t="str">
        <f t="shared" si="16"/>
        <v/>
      </c>
      <c r="D564" s="21"/>
      <c r="E564" s="22"/>
      <c r="F564" s="22"/>
      <c r="G564" s="22"/>
      <c r="H564" s="23" t="str">
        <f t="shared" si="17"/>
        <v/>
      </c>
    </row>
    <row r="565" spans="2:8" x14ac:dyDescent="0.2">
      <c r="B565" s="19"/>
      <c r="C565" s="20" t="str">
        <f t="shared" si="16"/>
        <v/>
      </c>
      <c r="D565" s="21"/>
      <c r="E565" s="22"/>
      <c r="F565" s="22"/>
      <c r="G565" s="22"/>
      <c r="H565" s="23" t="str">
        <f t="shared" si="17"/>
        <v/>
      </c>
    </row>
    <row r="566" spans="2:8" x14ac:dyDescent="0.2">
      <c r="B566" s="19"/>
      <c r="C566" s="20" t="str">
        <f t="shared" si="16"/>
        <v/>
      </c>
      <c r="D566" s="21"/>
      <c r="E566" s="22"/>
      <c r="F566" s="22"/>
      <c r="G566" s="22"/>
      <c r="H566" s="23" t="str">
        <f t="shared" si="17"/>
        <v/>
      </c>
    </row>
    <row r="567" spans="2:8" x14ac:dyDescent="0.2">
      <c r="B567" s="19"/>
      <c r="C567" s="20" t="str">
        <f t="shared" si="16"/>
        <v/>
      </c>
      <c r="D567" s="21"/>
      <c r="E567" s="22"/>
      <c r="F567" s="22"/>
      <c r="G567" s="22"/>
      <c r="H567" s="23" t="str">
        <f t="shared" si="17"/>
        <v/>
      </c>
    </row>
    <row r="568" spans="2:8" x14ac:dyDescent="0.2">
      <c r="B568" s="19"/>
      <c r="C568" s="20" t="str">
        <f t="shared" si="16"/>
        <v/>
      </c>
      <c r="D568" s="21"/>
      <c r="E568" s="22"/>
      <c r="F568" s="22"/>
      <c r="G568" s="22"/>
      <c r="H568" s="23" t="str">
        <f t="shared" si="17"/>
        <v/>
      </c>
    </row>
    <row r="569" spans="2:8" x14ac:dyDescent="0.2">
      <c r="B569" s="19"/>
      <c r="C569" s="20" t="str">
        <f t="shared" si="16"/>
        <v/>
      </c>
      <c r="D569" s="21"/>
      <c r="E569" s="22"/>
      <c r="F569" s="22"/>
      <c r="G569" s="22"/>
      <c r="H569" s="23" t="str">
        <f t="shared" si="17"/>
        <v/>
      </c>
    </row>
    <row r="570" spans="2:8" x14ac:dyDescent="0.2">
      <c r="B570" s="19"/>
      <c r="C570" s="20" t="str">
        <f t="shared" si="16"/>
        <v/>
      </c>
      <c r="D570" s="21"/>
      <c r="E570" s="22"/>
      <c r="F570" s="22"/>
      <c r="G570" s="22"/>
      <c r="H570" s="23" t="str">
        <f t="shared" si="17"/>
        <v/>
      </c>
    </row>
    <row r="571" spans="2:8" x14ac:dyDescent="0.2">
      <c r="B571" s="19"/>
      <c r="C571" s="20" t="str">
        <f t="shared" si="16"/>
        <v/>
      </c>
      <c r="D571" s="21"/>
      <c r="E571" s="22"/>
      <c r="F571" s="22"/>
      <c r="G571" s="22"/>
      <c r="H571" s="23" t="str">
        <f t="shared" si="17"/>
        <v/>
      </c>
    </row>
    <row r="572" spans="2:8" x14ac:dyDescent="0.2">
      <c r="B572" s="19"/>
      <c r="C572" s="20" t="str">
        <f t="shared" si="16"/>
        <v/>
      </c>
      <c r="D572" s="21"/>
      <c r="E572" s="22"/>
      <c r="F572" s="22"/>
      <c r="G572" s="22"/>
      <c r="H572" s="23" t="str">
        <f t="shared" si="17"/>
        <v/>
      </c>
    </row>
    <row r="573" spans="2:8" x14ac:dyDescent="0.2">
      <c r="B573" s="19"/>
      <c r="C573" s="20" t="str">
        <f t="shared" si="16"/>
        <v/>
      </c>
      <c r="D573" s="21"/>
      <c r="E573" s="22"/>
      <c r="F573" s="22"/>
      <c r="G573" s="22"/>
      <c r="H573" s="23" t="str">
        <f t="shared" si="17"/>
        <v/>
      </c>
    </row>
    <row r="574" spans="2:8" x14ac:dyDescent="0.2">
      <c r="B574" s="19"/>
      <c r="C574" s="20" t="str">
        <f t="shared" si="16"/>
        <v/>
      </c>
      <c r="D574" s="21"/>
      <c r="E574" s="22"/>
      <c r="F574" s="22"/>
      <c r="G574" s="22"/>
      <c r="H574" s="23" t="str">
        <f t="shared" si="17"/>
        <v/>
      </c>
    </row>
    <row r="575" spans="2:8" x14ac:dyDescent="0.2">
      <c r="B575" s="19"/>
      <c r="C575" s="20" t="str">
        <f t="shared" si="16"/>
        <v/>
      </c>
      <c r="D575" s="21"/>
      <c r="E575" s="22"/>
      <c r="F575" s="22"/>
      <c r="G575" s="22"/>
      <c r="H575" s="23" t="str">
        <f t="shared" si="17"/>
        <v/>
      </c>
    </row>
    <row r="576" spans="2:8" x14ac:dyDescent="0.2">
      <c r="B576" s="19"/>
      <c r="C576" s="20" t="str">
        <f t="shared" si="16"/>
        <v/>
      </c>
      <c r="D576" s="21"/>
      <c r="E576" s="22"/>
      <c r="F576" s="22"/>
      <c r="G576" s="22"/>
      <c r="H576" s="23" t="str">
        <f t="shared" si="17"/>
        <v/>
      </c>
    </row>
    <row r="577" spans="2:8" x14ac:dyDescent="0.2">
      <c r="B577" s="19"/>
      <c r="C577" s="20" t="str">
        <f t="shared" si="16"/>
        <v/>
      </c>
      <c r="D577" s="21"/>
      <c r="E577" s="22"/>
      <c r="F577" s="22"/>
      <c r="G577" s="22"/>
      <c r="H577" s="23" t="str">
        <f t="shared" si="17"/>
        <v/>
      </c>
    </row>
    <row r="578" spans="2:8" x14ac:dyDescent="0.2">
      <c r="B578" s="19"/>
      <c r="C578" s="20" t="str">
        <f t="shared" si="16"/>
        <v/>
      </c>
      <c r="D578" s="21"/>
      <c r="E578" s="22"/>
      <c r="F578" s="22"/>
      <c r="G578" s="22"/>
      <c r="H578" s="23" t="str">
        <f t="shared" si="17"/>
        <v/>
      </c>
    </row>
    <row r="579" spans="2:8" x14ac:dyDescent="0.2">
      <c r="B579" s="19"/>
      <c r="C579" s="20" t="str">
        <f t="shared" si="16"/>
        <v/>
      </c>
      <c r="D579" s="21"/>
      <c r="E579" s="22"/>
      <c r="F579" s="22"/>
      <c r="G579" s="22"/>
      <c r="H579" s="23" t="str">
        <f t="shared" si="17"/>
        <v/>
      </c>
    </row>
    <row r="580" spans="2:8" x14ac:dyDescent="0.2">
      <c r="B580" s="19"/>
      <c r="C580" s="20" t="str">
        <f t="shared" si="16"/>
        <v/>
      </c>
      <c r="D580" s="21"/>
      <c r="E580" s="22"/>
      <c r="F580" s="22"/>
      <c r="G580" s="22"/>
      <c r="H580" s="23" t="str">
        <f t="shared" si="17"/>
        <v/>
      </c>
    </row>
    <row r="581" spans="2:8" x14ac:dyDescent="0.2">
      <c r="B581" s="19"/>
      <c r="C581" s="20" t="str">
        <f t="shared" ref="C581:C644" si="18">IF(B581="","",IFERROR(INDEX(AnNume,MATCH(B581,AnMarca,0)),"Marcă inexistentă"))</f>
        <v/>
      </c>
      <c r="D581" s="21"/>
      <c r="E581" s="22"/>
      <c r="F581" s="22"/>
      <c r="G581" s="22"/>
      <c r="H581" s="23" t="str">
        <f t="shared" ref="H581:H644" si="19">IF(B581="","",TRIM(IF(C581="Marcă inexistentă","Marca nu există în foaia Angajați. ","")&amp;IF(NOT(ISNUMBER(D581)),"Luna trebuie să fie o dată (prima zi a lunii). ","")&amp;IF(COUNTIFS($B$5:$B$3004,B581,$D$5:$D$3004,D581)&gt;1,"Luna apare de două ori. ","")&amp;IF(N(F581)&gt;N(E581),"Netul este mai mare decât brutul. ","")))</f>
        <v/>
      </c>
    </row>
    <row r="582" spans="2:8" x14ac:dyDescent="0.2">
      <c r="B582" s="19"/>
      <c r="C582" s="20" t="str">
        <f t="shared" si="18"/>
        <v/>
      </c>
      <c r="D582" s="21"/>
      <c r="E582" s="22"/>
      <c r="F582" s="22"/>
      <c r="G582" s="22"/>
      <c r="H582" s="23" t="str">
        <f t="shared" si="19"/>
        <v/>
      </c>
    </row>
    <row r="583" spans="2:8" x14ac:dyDescent="0.2">
      <c r="B583" s="19"/>
      <c r="C583" s="20" t="str">
        <f t="shared" si="18"/>
        <v/>
      </c>
      <c r="D583" s="21"/>
      <c r="E583" s="22"/>
      <c r="F583" s="22"/>
      <c r="G583" s="22"/>
      <c r="H583" s="23" t="str">
        <f t="shared" si="19"/>
        <v/>
      </c>
    </row>
    <row r="584" spans="2:8" x14ac:dyDescent="0.2">
      <c r="B584" s="19"/>
      <c r="C584" s="20" t="str">
        <f t="shared" si="18"/>
        <v/>
      </c>
      <c r="D584" s="21"/>
      <c r="E584" s="22"/>
      <c r="F584" s="22"/>
      <c r="G584" s="22"/>
      <c r="H584" s="23" t="str">
        <f t="shared" si="19"/>
        <v/>
      </c>
    </row>
    <row r="585" spans="2:8" x14ac:dyDescent="0.2">
      <c r="B585" s="19"/>
      <c r="C585" s="20" t="str">
        <f t="shared" si="18"/>
        <v/>
      </c>
      <c r="D585" s="21"/>
      <c r="E585" s="22"/>
      <c r="F585" s="22"/>
      <c r="G585" s="22"/>
      <c r="H585" s="23" t="str">
        <f t="shared" si="19"/>
        <v/>
      </c>
    </row>
    <row r="586" spans="2:8" x14ac:dyDescent="0.2">
      <c r="B586" s="19"/>
      <c r="C586" s="20" t="str">
        <f t="shared" si="18"/>
        <v/>
      </c>
      <c r="D586" s="21"/>
      <c r="E586" s="22"/>
      <c r="F586" s="22"/>
      <c r="G586" s="22"/>
      <c r="H586" s="23" t="str">
        <f t="shared" si="19"/>
        <v/>
      </c>
    </row>
    <row r="587" spans="2:8" x14ac:dyDescent="0.2">
      <c r="B587" s="19"/>
      <c r="C587" s="20" t="str">
        <f t="shared" si="18"/>
        <v/>
      </c>
      <c r="D587" s="21"/>
      <c r="E587" s="22"/>
      <c r="F587" s="22"/>
      <c r="G587" s="22"/>
      <c r="H587" s="23" t="str">
        <f t="shared" si="19"/>
        <v/>
      </c>
    </row>
    <row r="588" spans="2:8" x14ac:dyDescent="0.2">
      <c r="B588" s="19"/>
      <c r="C588" s="20" t="str">
        <f t="shared" si="18"/>
        <v/>
      </c>
      <c r="D588" s="21"/>
      <c r="E588" s="22"/>
      <c r="F588" s="22"/>
      <c r="G588" s="22"/>
      <c r="H588" s="23" t="str">
        <f t="shared" si="19"/>
        <v/>
      </c>
    </row>
    <row r="589" spans="2:8" x14ac:dyDescent="0.2">
      <c r="B589" s="19"/>
      <c r="C589" s="20" t="str">
        <f t="shared" si="18"/>
        <v/>
      </c>
      <c r="D589" s="21"/>
      <c r="E589" s="22"/>
      <c r="F589" s="22"/>
      <c r="G589" s="22"/>
      <c r="H589" s="23" t="str">
        <f t="shared" si="19"/>
        <v/>
      </c>
    </row>
    <row r="590" spans="2:8" x14ac:dyDescent="0.2">
      <c r="B590" s="19"/>
      <c r="C590" s="20" t="str">
        <f t="shared" si="18"/>
        <v/>
      </c>
      <c r="D590" s="21"/>
      <c r="E590" s="22"/>
      <c r="F590" s="22"/>
      <c r="G590" s="22"/>
      <c r="H590" s="23" t="str">
        <f t="shared" si="19"/>
        <v/>
      </c>
    </row>
    <row r="591" spans="2:8" x14ac:dyDescent="0.2">
      <c r="B591" s="19"/>
      <c r="C591" s="20" t="str">
        <f t="shared" si="18"/>
        <v/>
      </c>
      <c r="D591" s="21"/>
      <c r="E591" s="22"/>
      <c r="F591" s="22"/>
      <c r="G591" s="22"/>
      <c r="H591" s="23" t="str">
        <f t="shared" si="19"/>
        <v/>
      </c>
    </row>
    <row r="592" spans="2:8" x14ac:dyDescent="0.2">
      <c r="B592" s="19"/>
      <c r="C592" s="20" t="str">
        <f t="shared" si="18"/>
        <v/>
      </c>
      <c r="D592" s="21"/>
      <c r="E592" s="22"/>
      <c r="F592" s="22"/>
      <c r="G592" s="22"/>
      <c r="H592" s="23" t="str">
        <f t="shared" si="19"/>
        <v/>
      </c>
    </row>
    <row r="593" spans="2:8" x14ac:dyDescent="0.2">
      <c r="B593" s="19"/>
      <c r="C593" s="20" t="str">
        <f t="shared" si="18"/>
        <v/>
      </c>
      <c r="D593" s="21"/>
      <c r="E593" s="22"/>
      <c r="F593" s="22"/>
      <c r="G593" s="22"/>
      <c r="H593" s="23" t="str">
        <f t="shared" si="19"/>
        <v/>
      </c>
    </row>
    <row r="594" spans="2:8" x14ac:dyDescent="0.2">
      <c r="B594" s="19"/>
      <c r="C594" s="20" t="str">
        <f t="shared" si="18"/>
        <v/>
      </c>
      <c r="D594" s="21"/>
      <c r="E594" s="22"/>
      <c r="F594" s="22"/>
      <c r="G594" s="22"/>
      <c r="H594" s="23" t="str">
        <f t="shared" si="19"/>
        <v/>
      </c>
    </row>
    <row r="595" spans="2:8" x14ac:dyDescent="0.2">
      <c r="B595" s="19"/>
      <c r="C595" s="20" t="str">
        <f t="shared" si="18"/>
        <v/>
      </c>
      <c r="D595" s="21"/>
      <c r="E595" s="22"/>
      <c r="F595" s="22"/>
      <c r="G595" s="22"/>
      <c r="H595" s="23" t="str">
        <f t="shared" si="19"/>
        <v/>
      </c>
    </row>
    <row r="596" spans="2:8" x14ac:dyDescent="0.2">
      <c r="B596" s="19"/>
      <c r="C596" s="20" t="str">
        <f t="shared" si="18"/>
        <v/>
      </c>
      <c r="D596" s="21"/>
      <c r="E596" s="22"/>
      <c r="F596" s="22"/>
      <c r="G596" s="22"/>
      <c r="H596" s="23" t="str">
        <f t="shared" si="19"/>
        <v/>
      </c>
    </row>
    <row r="597" spans="2:8" x14ac:dyDescent="0.2">
      <c r="B597" s="19"/>
      <c r="C597" s="20" t="str">
        <f t="shared" si="18"/>
        <v/>
      </c>
      <c r="D597" s="21"/>
      <c r="E597" s="22"/>
      <c r="F597" s="22"/>
      <c r="G597" s="22"/>
      <c r="H597" s="23" t="str">
        <f t="shared" si="19"/>
        <v/>
      </c>
    </row>
    <row r="598" spans="2:8" x14ac:dyDescent="0.2">
      <c r="B598" s="19"/>
      <c r="C598" s="20" t="str">
        <f t="shared" si="18"/>
        <v/>
      </c>
      <c r="D598" s="21"/>
      <c r="E598" s="22"/>
      <c r="F598" s="22"/>
      <c r="G598" s="22"/>
      <c r="H598" s="23" t="str">
        <f t="shared" si="19"/>
        <v/>
      </c>
    </row>
    <row r="599" spans="2:8" x14ac:dyDescent="0.2">
      <c r="B599" s="19"/>
      <c r="C599" s="20" t="str">
        <f t="shared" si="18"/>
        <v/>
      </c>
      <c r="D599" s="21"/>
      <c r="E599" s="22"/>
      <c r="F599" s="22"/>
      <c r="G599" s="22"/>
      <c r="H599" s="23" t="str">
        <f t="shared" si="19"/>
        <v/>
      </c>
    </row>
    <row r="600" spans="2:8" x14ac:dyDescent="0.2">
      <c r="B600" s="19"/>
      <c r="C600" s="20" t="str">
        <f t="shared" si="18"/>
        <v/>
      </c>
      <c r="D600" s="21"/>
      <c r="E600" s="22"/>
      <c r="F600" s="22"/>
      <c r="G600" s="22"/>
      <c r="H600" s="23" t="str">
        <f t="shared" si="19"/>
        <v/>
      </c>
    </row>
    <row r="601" spans="2:8" x14ac:dyDescent="0.2">
      <c r="B601" s="19"/>
      <c r="C601" s="20" t="str">
        <f t="shared" si="18"/>
        <v/>
      </c>
      <c r="D601" s="21"/>
      <c r="E601" s="22"/>
      <c r="F601" s="22"/>
      <c r="G601" s="22"/>
      <c r="H601" s="23" t="str">
        <f t="shared" si="19"/>
        <v/>
      </c>
    </row>
    <row r="602" spans="2:8" x14ac:dyDescent="0.2">
      <c r="B602" s="19"/>
      <c r="C602" s="20" t="str">
        <f t="shared" si="18"/>
        <v/>
      </c>
      <c r="D602" s="21"/>
      <c r="E602" s="22"/>
      <c r="F602" s="22"/>
      <c r="G602" s="22"/>
      <c r="H602" s="23" t="str">
        <f t="shared" si="19"/>
        <v/>
      </c>
    </row>
    <row r="603" spans="2:8" x14ac:dyDescent="0.2">
      <c r="B603" s="19"/>
      <c r="C603" s="20" t="str">
        <f t="shared" si="18"/>
        <v/>
      </c>
      <c r="D603" s="21"/>
      <c r="E603" s="22"/>
      <c r="F603" s="22"/>
      <c r="G603" s="22"/>
      <c r="H603" s="23" t="str">
        <f t="shared" si="19"/>
        <v/>
      </c>
    </row>
    <row r="604" spans="2:8" x14ac:dyDescent="0.2">
      <c r="B604" s="19"/>
      <c r="C604" s="20" t="str">
        <f t="shared" si="18"/>
        <v/>
      </c>
      <c r="D604" s="21"/>
      <c r="E604" s="22"/>
      <c r="F604" s="22"/>
      <c r="G604" s="22"/>
      <c r="H604" s="23" t="str">
        <f t="shared" si="19"/>
        <v/>
      </c>
    </row>
    <row r="605" spans="2:8" x14ac:dyDescent="0.2">
      <c r="B605" s="19"/>
      <c r="C605" s="20" t="str">
        <f t="shared" si="18"/>
        <v/>
      </c>
      <c r="D605" s="21"/>
      <c r="E605" s="22"/>
      <c r="F605" s="22"/>
      <c r="G605" s="22"/>
      <c r="H605" s="23" t="str">
        <f t="shared" si="19"/>
        <v/>
      </c>
    </row>
    <row r="606" spans="2:8" x14ac:dyDescent="0.2">
      <c r="B606" s="19"/>
      <c r="C606" s="20" t="str">
        <f t="shared" si="18"/>
        <v/>
      </c>
      <c r="D606" s="21"/>
      <c r="E606" s="22"/>
      <c r="F606" s="22"/>
      <c r="G606" s="22"/>
      <c r="H606" s="23" t="str">
        <f t="shared" si="19"/>
        <v/>
      </c>
    </row>
    <row r="607" spans="2:8" x14ac:dyDescent="0.2">
      <c r="B607" s="19"/>
      <c r="C607" s="20" t="str">
        <f t="shared" si="18"/>
        <v/>
      </c>
      <c r="D607" s="21"/>
      <c r="E607" s="22"/>
      <c r="F607" s="22"/>
      <c r="G607" s="22"/>
      <c r="H607" s="23" t="str">
        <f t="shared" si="19"/>
        <v/>
      </c>
    </row>
    <row r="608" spans="2:8" x14ac:dyDescent="0.2">
      <c r="B608" s="19"/>
      <c r="C608" s="20" t="str">
        <f t="shared" si="18"/>
        <v/>
      </c>
      <c r="D608" s="21"/>
      <c r="E608" s="22"/>
      <c r="F608" s="22"/>
      <c r="G608" s="22"/>
      <c r="H608" s="23" t="str">
        <f t="shared" si="19"/>
        <v/>
      </c>
    </row>
    <row r="609" spans="2:8" x14ac:dyDescent="0.2">
      <c r="B609" s="19"/>
      <c r="C609" s="20" t="str">
        <f t="shared" si="18"/>
        <v/>
      </c>
      <c r="D609" s="21"/>
      <c r="E609" s="22"/>
      <c r="F609" s="22"/>
      <c r="G609" s="22"/>
      <c r="H609" s="23" t="str">
        <f t="shared" si="19"/>
        <v/>
      </c>
    </row>
    <row r="610" spans="2:8" x14ac:dyDescent="0.2">
      <c r="B610" s="19"/>
      <c r="C610" s="20" t="str">
        <f t="shared" si="18"/>
        <v/>
      </c>
      <c r="D610" s="21"/>
      <c r="E610" s="22"/>
      <c r="F610" s="22"/>
      <c r="G610" s="22"/>
      <c r="H610" s="23" t="str">
        <f t="shared" si="19"/>
        <v/>
      </c>
    </row>
    <row r="611" spans="2:8" x14ac:dyDescent="0.2">
      <c r="B611" s="19"/>
      <c r="C611" s="20" t="str">
        <f t="shared" si="18"/>
        <v/>
      </c>
      <c r="D611" s="21"/>
      <c r="E611" s="22"/>
      <c r="F611" s="22"/>
      <c r="G611" s="22"/>
      <c r="H611" s="23" t="str">
        <f t="shared" si="19"/>
        <v/>
      </c>
    </row>
    <row r="612" spans="2:8" x14ac:dyDescent="0.2">
      <c r="B612" s="19"/>
      <c r="C612" s="20" t="str">
        <f t="shared" si="18"/>
        <v/>
      </c>
      <c r="D612" s="21"/>
      <c r="E612" s="22"/>
      <c r="F612" s="22"/>
      <c r="G612" s="22"/>
      <c r="H612" s="23" t="str">
        <f t="shared" si="19"/>
        <v/>
      </c>
    </row>
    <row r="613" spans="2:8" x14ac:dyDescent="0.2">
      <c r="B613" s="19"/>
      <c r="C613" s="20" t="str">
        <f t="shared" si="18"/>
        <v/>
      </c>
      <c r="D613" s="21"/>
      <c r="E613" s="22"/>
      <c r="F613" s="22"/>
      <c r="G613" s="22"/>
      <c r="H613" s="23" t="str">
        <f t="shared" si="19"/>
        <v/>
      </c>
    </row>
    <row r="614" spans="2:8" x14ac:dyDescent="0.2">
      <c r="B614" s="19"/>
      <c r="C614" s="20" t="str">
        <f t="shared" si="18"/>
        <v/>
      </c>
      <c r="D614" s="21"/>
      <c r="E614" s="22"/>
      <c r="F614" s="22"/>
      <c r="G614" s="22"/>
      <c r="H614" s="23" t="str">
        <f t="shared" si="19"/>
        <v/>
      </c>
    </row>
    <row r="615" spans="2:8" x14ac:dyDescent="0.2">
      <c r="B615" s="19"/>
      <c r="C615" s="20" t="str">
        <f t="shared" si="18"/>
        <v/>
      </c>
      <c r="D615" s="21"/>
      <c r="E615" s="22"/>
      <c r="F615" s="22"/>
      <c r="G615" s="22"/>
      <c r="H615" s="23" t="str">
        <f t="shared" si="19"/>
        <v/>
      </c>
    </row>
    <row r="616" spans="2:8" x14ac:dyDescent="0.2">
      <c r="B616" s="19"/>
      <c r="C616" s="20" t="str">
        <f t="shared" si="18"/>
        <v/>
      </c>
      <c r="D616" s="21"/>
      <c r="E616" s="22"/>
      <c r="F616" s="22"/>
      <c r="G616" s="22"/>
      <c r="H616" s="23" t="str">
        <f t="shared" si="19"/>
        <v/>
      </c>
    </row>
    <row r="617" spans="2:8" x14ac:dyDescent="0.2">
      <c r="B617" s="19"/>
      <c r="C617" s="20" t="str">
        <f t="shared" si="18"/>
        <v/>
      </c>
      <c r="D617" s="21"/>
      <c r="E617" s="22"/>
      <c r="F617" s="22"/>
      <c r="G617" s="22"/>
      <c r="H617" s="23" t="str">
        <f t="shared" si="19"/>
        <v/>
      </c>
    </row>
    <row r="618" spans="2:8" x14ac:dyDescent="0.2">
      <c r="B618" s="19"/>
      <c r="C618" s="20" t="str">
        <f t="shared" si="18"/>
        <v/>
      </c>
      <c r="D618" s="21"/>
      <c r="E618" s="22"/>
      <c r="F618" s="22"/>
      <c r="G618" s="22"/>
      <c r="H618" s="23" t="str">
        <f t="shared" si="19"/>
        <v/>
      </c>
    </row>
    <row r="619" spans="2:8" x14ac:dyDescent="0.2">
      <c r="B619" s="19"/>
      <c r="C619" s="20" t="str">
        <f t="shared" si="18"/>
        <v/>
      </c>
      <c r="D619" s="21"/>
      <c r="E619" s="22"/>
      <c r="F619" s="22"/>
      <c r="G619" s="22"/>
      <c r="H619" s="23" t="str">
        <f t="shared" si="19"/>
        <v/>
      </c>
    </row>
    <row r="620" spans="2:8" x14ac:dyDescent="0.2">
      <c r="B620" s="19"/>
      <c r="C620" s="20" t="str">
        <f t="shared" si="18"/>
        <v/>
      </c>
      <c r="D620" s="21"/>
      <c r="E620" s="22"/>
      <c r="F620" s="22"/>
      <c r="G620" s="22"/>
      <c r="H620" s="23" t="str">
        <f t="shared" si="19"/>
        <v/>
      </c>
    </row>
    <row r="621" spans="2:8" x14ac:dyDescent="0.2">
      <c r="B621" s="19"/>
      <c r="C621" s="20" t="str">
        <f t="shared" si="18"/>
        <v/>
      </c>
      <c r="D621" s="21"/>
      <c r="E621" s="22"/>
      <c r="F621" s="22"/>
      <c r="G621" s="22"/>
      <c r="H621" s="23" t="str">
        <f t="shared" si="19"/>
        <v/>
      </c>
    </row>
    <row r="622" spans="2:8" x14ac:dyDescent="0.2">
      <c r="B622" s="19"/>
      <c r="C622" s="20" t="str">
        <f t="shared" si="18"/>
        <v/>
      </c>
      <c r="D622" s="21"/>
      <c r="E622" s="22"/>
      <c r="F622" s="22"/>
      <c r="G622" s="22"/>
      <c r="H622" s="23" t="str">
        <f t="shared" si="19"/>
        <v/>
      </c>
    </row>
    <row r="623" spans="2:8" x14ac:dyDescent="0.2">
      <c r="B623" s="19"/>
      <c r="C623" s="20" t="str">
        <f t="shared" si="18"/>
        <v/>
      </c>
      <c r="D623" s="21"/>
      <c r="E623" s="22"/>
      <c r="F623" s="22"/>
      <c r="G623" s="22"/>
      <c r="H623" s="23" t="str">
        <f t="shared" si="19"/>
        <v/>
      </c>
    </row>
    <row r="624" spans="2:8" x14ac:dyDescent="0.2">
      <c r="B624" s="19"/>
      <c r="C624" s="20" t="str">
        <f t="shared" si="18"/>
        <v/>
      </c>
      <c r="D624" s="21"/>
      <c r="E624" s="22"/>
      <c r="F624" s="22"/>
      <c r="G624" s="22"/>
      <c r="H624" s="23" t="str">
        <f t="shared" si="19"/>
        <v/>
      </c>
    </row>
    <row r="625" spans="2:8" x14ac:dyDescent="0.2">
      <c r="B625" s="19"/>
      <c r="C625" s="20" t="str">
        <f t="shared" si="18"/>
        <v/>
      </c>
      <c r="D625" s="21"/>
      <c r="E625" s="22"/>
      <c r="F625" s="22"/>
      <c r="G625" s="22"/>
      <c r="H625" s="23" t="str">
        <f t="shared" si="19"/>
        <v/>
      </c>
    </row>
    <row r="626" spans="2:8" x14ac:dyDescent="0.2">
      <c r="B626" s="19"/>
      <c r="C626" s="20" t="str">
        <f t="shared" si="18"/>
        <v/>
      </c>
      <c r="D626" s="21"/>
      <c r="E626" s="22"/>
      <c r="F626" s="22"/>
      <c r="G626" s="22"/>
      <c r="H626" s="23" t="str">
        <f t="shared" si="19"/>
        <v/>
      </c>
    </row>
    <row r="627" spans="2:8" x14ac:dyDescent="0.2">
      <c r="B627" s="19"/>
      <c r="C627" s="20" t="str">
        <f t="shared" si="18"/>
        <v/>
      </c>
      <c r="D627" s="21"/>
      <c r="E627" s="22"/>
      <c r="F627" s="22"/>
      <c r="G627" s="22"/>
      <c r="H627" s="23" t="str">
        <f t="shared" si="19"/>
        <v/>
      </c>
    </row>
    <row r="628" spans="2:8" x14ac:dyDescent="0.2">
      <c r="B628" s="19"/>
      <c r="C628" s="20" t="str">
        <f t="shared" si="18"/>
        <v/>
      </c>
      <c r="D628" s="21"/>
      <c r="E628" s="22"/>
      <c r="F628" s="22"/>
      <c r="G628" s="22"/>
      <c r="H628" s="23" t="str">
        <f t="shared" si="19"/>
        <v/>
      </c>
    </row>
    <row r="629" spans="2:8" x14ac:dyDescent="0.2">
      <c r="B629" s="19"/>
      <c r="C629" s="20" t="str">
        <f t="shared" si="18"/>
        <v/>
      </c>
      <c r="D629" s="21"/>
      <c r="E629" s="22"/>
      <c r="F629" s="22"/>
      <c r="G629" s="22"/>
      <c r="H629" s="23" t="str">
        <f t="shared" si="19"/>
        <v/>
      </c>
    </row>
    <row r="630" spans="2:8" x14ac:dyDescent="0.2">
      <c r="B630" s="19"/>
      <c r="C630" s="20" t="str">
        <f t="shared" si="18"/>
        <v/>
      </c>
      <c r="D630" s="21"/>
      <c r="E630" s="22"/>
      <c r="F630" s="22"/>
      <c r="G630" s="22"/>
      <c r="H630" s="23" t="str">
        <f t="shared" si="19"/>
        <v/>
      </c>
    </row>
    <row r="631" spans="2:8" x14ac:dyDescent="0.2">
      <c r="B631" s="19"/>
      <c r="C631" s="20" t="str">
        <f t="shared" si="18"/>
        <v/>
      </c>
      <c r="D631" s="21"/>
      <c r="E631" s="22"/>
      <c r="F631" s="22"/>
      <c r="G631" s="22"/>
      <c r="H631" s="23" t="str">
        <f t="shared" si="19"/>
        <v/>
      </c>
    </row>
    <row r="632" spans="2:8" x14ac:dyDescent="0.2">
      <c r="B632" s="19"/>
      <c r="C632" s="20" t="str">
        <f t="shared" si="18"/>
        <v/>
      </c>
      <c r="D632" s="21"/>
      <c r="E632" s="22"/>
      <c r="F632" s="22"/>
      <c r="G632" s="22"/>
      <c r="H632" s="23" t="str">
        <f t="shared" si="19"/>
        <v/>
      </c>
    </row>
    <row r="633" spans="2:8" x14ac:dyDescent="0.2">
      <c r="B633" s="19"/>
      <c r="C633" s="20" t="str">
        <f t="shared" si="18"/>
        <v/>
      </c>
      <c r="D633" s="21"/>
      <c r="E633" s="22"/>
      <c r="F633" s="22"/>
      <c r="G633" s="22"/>
      <c r="H633" s="23" t="str">
        <f t="shared" si="19"/>
        <v/>
      </c>
    </row>
    <row r="634" spans="2:8" x14ac:dyDescent="0.2">
      <c r="B634" s="19"/>
      <c r="C634" s="20" t="str">
        <f t="shared" si="18"/>
        <v/>
      </c>
      <c r="D634" s="21"/>
      <c r="E634" s="22"/>
      <c r="F634" s="22"/>
      <c r="G634" s="22"/>
      <c r="H634" s="23" t="str">
        <f t="shared" si="19"/>
        <v/>
      </c>
    </row>
    <row r="635" spans="2:8" x14ac:dyDescent="0.2">
      <c r="B635" s="19"/>
      <c r="C635" s="20" t="str">
        <f t="shared" si="18"/>
        <v/>
      </c>
      <c r="D635" s="21"/>
      <c r="E635" s="22"/>
      <c r="F635" s="22"/>
      <c r="G635" s="22"/>
      <c r="H635" s="23" t="str">
        <f t="shared" si="19"/>
        <v/>
      </c>
    </row>
    <row r="636" spans="2:8" x14ac:dyDescent="0.2">
      <c r="B636" s="19"/>
      <c r="C636" s="20" t="str">
        <f t="shared" si="18"/>
        <v/>
      </c>
      <c r="D636" s="21"/>
      <c r="E636" s="22"/>
      <c r="F636" s="22"/>
      <c r="G636" s="22"/>
      <c r="H636" s="23" t="str">
        <f t="shared" si="19"/>
        <v/>
      </c>
    </row>
    <row r="637" spans="2:8" x14ac:dyDescent="0.2">
      <c r="B637" s="19"/>
      <c r="C637" s="20" t="str">
        <f t="shared" si="18"/>
        <v/>
      </c>
      <c r="D637" s="21"/>
      <c r="E637" s="22"/>
      <c r="F637" s="22"/>
      <c r="G637" s="22"/>
      <c r="H637" s="23" t="str">
        <f t="shared" si="19"/>
        <v/>
      </c>
    </row>
    <row r="638" spans="2:8" x14ac:dyDescent="0.2">
      <c r="B638" s="19"/>
      <c r="C638" s="20" t="str">
        <f t="shared" si="18"/>
        <v/>
      </c>
      <c r="D638" s="21"/>
      <c r="E638" s="22"/>
      <c r="F638" s="22"/>
      <c r="G638" s="22"/>
      <c r="H638" s="23" t="str">
        <f t="shared" si="19"/>
        <v/>
      </c>
    </row>
    <row r="639" spans="2:8" x14ac:dyDescent="0.2">
      <c r="B639" s="19"/>
      <c r="C639" s="20" t="str">
        <f t="shared" si="18"/>
        <v/>
      </c>
      <c r="D639" s="21"/>
      <c r="E639" s="22"/>
      <c r="F639" s="22"/>
      <c r="G639" s="22"/>
      <c r="H639" s="23" t="str">
        <f t="shared" si="19"/>
        <v/>
      </c>
    </row>
    <row r="640" spans="2:8" x14ac:dyDescent="0.2">
      <c r="B640" s="19"/>
      <c r="C640" s="20" t="str">
        <f t="shared" si="18"/>
        <v/>
      </c>
      <c r="D640" s="21"/>
      <c r="E640" s="22"/>
      <c r="F640" s="22"/>
      <c r="G640" s="22"/>
      <c r="H640" s="23" t="str">
        <f t="shared" si="19"/>
        <v/>
      </c>
    </row>
    <row r="641" spans="2:8" x14ac:dyDescent="0.2">
      <c r="B641" s="19"/>
      <c r="C641" s="20" t="str">
        <f t="shared" si="18"/>
        <v/>
      </c>
      <c r="D641" s="21"/>
      <c r="E641" s="22"/>
      <c r="F641" s="22"/>
      <c r="G641" s="22"/>
      <c r="H641" s="23" t="str">
        <f t="shared" si="19"/>
        <v/>
      </c>
    </row>
    <row r="642" spans="2:8" x14ac:dyDescent="0.2">
      <c r="B642" s="19"/>
      <c r="C642" s="20" t="str">
        <f t="shared" si="18"/>
        <v/>
      </c>
      <c r="D642" s="21"/>
      <c r="E642" s="22"/>
      <c r="F642" s="22"/>
      <c r="G642" s="22"/>
      <c r="H642" s="23" t="str">
        <f t="shared" si="19"/>
        <v/>
      </c>
    </row>
    <row r="643" spans="2:8" x14ac:dyDescent="0.2">
      <c r="B643" s="19"/>
      <c r="C643" s="20" t="str">
        <f t="shared" si="18"/>
        <v/>
      </c>
      <c r="D643" s="21"/>
      <c r="E643" s="22"/>
      <c r="F643" s="22"/>
      <c r="G643" s="22"/>
      <c r="H643" s="23" t="str">
        <f t="shared" si="19"/>
        <v/>
      </c>
    </row>
    <row r="644" spans="2:8" x14ac:dyDescent="0.2">
      <c r="B644" s="19"/>
      <c r="C644" s="20" t="str">
        <f t="shared" si="18"/>
        <v/>
      </c>
      <c r="D644" s="21"/>
      <c r="E644" s="22"/>
      <c r="F644" s="22"/>
      <c r="G644" s="22"/>
      <c r="H644" s="23" t="str">
        <f t="shared" si="19"/>
        <v/>
      </c>
    </row>
    <row r="645" spans="2:8" x14ac:dyDescent="0.2">
      <c r="B645" s="19"/>
      <c r="C645" s="20" t="str">
        <f t="shared" ref="C645:C708" si="20">IF(B645="","",IFERROR(INDEX(AnNume,MATCH(B645,AnMarca,0)),"Marcă inexistentă"))</f>
        <v/>
      </c>
      <c r="D645" s="21"/>
      <c r="E645" s="22"/>
      <c r="F645" s="22"/>
      <c r="G645" s="22"/>
      <c r="H645" s="23" t="str">
        <f t="shared" ref="H645:H708" si="21">IF(B645="","",TRIM(IF(C645="Marcă inexistentă","Marca nu există în foaia Angajați. ","")&amp;IF(NOT(ISNUMBER(D645)),"Luna trebuie să fie o dată (prima zi a lunii). ","")&amp;IF(COUNTIFS($B$5:$B$3004,B645,$D$5:$D$3004,D645)&gt;1,"Luna apare de două ori. ","")&amp;IF(N(F645)&gt;N(E645),"Netul este mai mare decât brutul. ","")))</f>
        <v/>
      </c>
    </row>
    <row r="646" spans="2:8" x14ac:dyDescent="0.2">
      <c r="B646" s="19"/>
      <c r="C646" s="20" t="str">
        <f t="shared" si="20"/>
        <v/>
      </c>
      <c r="D646" s="21"/>
      <c r="E646" s="22"/>
      <c r="F646" s="22"/>
      <c r="G646" s="22"/>
      <c r="H646" s="23" t="str">
        <f t="shared" si="21"/>
        <v/>
      </c>
    </row>
    <row r="647" spans="2:8" x14ac:dyDescent="0.2">
      <c r="B647" s="19"/>
      <c r="C647" s="20" t="str">
        <f t="shared" si="20"/>
        <v/>
      </c>
      <c r="D647" s="21"/>
      <c r="E647" s="22"/>
      <c r="F647" s="22"/>
      <c r="G647" s="22"/>
      <c r="H647" s="23" t="str">
        <f t="shared" si="21"/>
        <v/>
      </c>
    </row>
    <row r="648" spans="2:8" x14ac:dyDescent="0.2">
      <c r="B648" s="19"/>
      <c r="C648" s="20" t="str">
        <f t="shared" si="20"/>
        <v/>
      </c>
      <c r="D648" s="21"/>
      <c r="E648" s="22"/>
      <c r="F648" s="22"/>
      <c r="G648" s="22"/>
      <c r="H648" s="23" t="str">
        <f t="shared" si="21"/>
        <v/>
      </c>
    </row>
    <row r="649" spans="2:8" x14ac:dyDescent="0.2">
      <c r="B649" s="19"/>
      <c r="C649" s="20" t="str">
        <f t="shared" si="20"/>
        <v/>
      </c>
      <c r="D649" s="21"/>
      <c r="E649" s="22"/>
      <c r="F649" s="22"/>
      <c r="G649" s="22"/>
      <c r="H649" s="23" t="str">
        <f t="shared" si="21"/>
        <v/>
      </c>
    </row>
    <row r="650" spans="2:8" x14ac:dyDescent="0.2">
      <c r="B650" s="19"/>
      <c r="C650" s="20" t="str">
        <f t="shared" si="20"/>
        <v/>
      </c>
      <c r="D650" s="21"/>
      <c r="E650" s="22"/>
      <c r="F650" s="22"/>
      <c r="G650" s="22"/>
      <c r="H650" s="23" t="str">
        <f t="shared" si="21"/>
        <v/>
      </c>
    </row>
    <row r="651" spans="2:8" x14ac:dyDescent="0.2">
      <c r="B651" s="19"/>
      <c r="C651" s="20" t="str">
        <f t="shared" si="20"/>
        <v/>
      </c>
      <c r="D651" s="21"/>
      <c r="E651" s="22"/>
      <c r="F651" s="22"/>
      <c r="G651" s="22"/>
      <c r="H651" s="23" t="str">
        <f t="shared" si="21"/>
        <v/>
      </c>
    </row>
    <row r="652" spans="2:8" x14ac:dyDescent="0.2">
      <c r="B652" s="19"/>
      <c r="C652" s="20" t="str">
        <f t="shared" si="20"/>
        <v/>
      </c>
      <c r="D652" s="21"/>
      <c r="E652" s="22"/>
      <c r="F652" s="22"/>
      <c r="G652" s="22"/>
      <c r="H652" s="23" t="str">
        <f t="shared" si="21"/>
        <v/>
      </c>
    </row>
    <row r="653" spans="2:8" x14ac:dyDescent="0.2">
      <c r="B653" s="19"/>
      <c r="C653" s="20" t="str">
        <f t="shared" si="20"/>
        <v/>
      </c>
      <c r="D653" s="21"/>
      <c r="E653" s="22"/>
      <c r="F653" s="22"/>
      <c r="G653" s="22"/>
      <c r="H653" s="23" t="str">
        <f t="shared" si="21"/>
        <v/>
      </c>
    </row>
    <row r="654" spans="2:8" x14ac:dyDescent="0.2">
      <c r="B654" s="19"/>
      <c r="C654" s="20" t="str">
        <f t="shared" si="20"/>
        <v/>
      </c>
      <c r="D654" s="21"/>
      <c r="E654" s="22"/>
      <c r="F654" s="22"/>
      <c r="G654" s="22"/>
      <c r="H654" s="23" t="str">
        <f t="shared" si="21"/>
        <v/>
      </c>
    </row>
    <row r="655" spans="2:8" x14ac:dyDescent="0.2">
      <c r="B655" s="19"/>
      <c r="C655" s="20" t="str">
        <f t="shared" si="20"/>
        <v/>
      </c>
      <c r="D655" s="21"/>
      <c r="E655" s="22"/>
      <c r="F655" s="22"/>
      <c r="G655" s="22"/>
      <c r="H655" s="23" t="str">
        <f t="shared" si="21"/>
        <v/>
      </c>
    </row>
    <row r="656" spans="2:8" x14ac:dyDescent="0.2">
      <c r="B656" s="19"/>
      <c r="C656" s="20" t="str">
        <f t="shared" si="20"/>
        <v/>
      </c>
      <c r="D656" s="21"/>
      <c r="E656" s="22"/>
      <c r="F656" s="22"/>
      <c r="G656" s="22"/>
      <c r="H656" s="23" t="str">
        <f t="shared" si="21"/>
        <v/>
      </c>
    </row>
    <row r="657" spans="2:8" x14ac:dyDescent="0.2">
      <c r="B657" s="19"/>
      <c r="C657" s="20" t="str">
        <f t="shared" si="20"/>
        <v/>
      </c>
      <c r="D657" s="21"/>
      <c r="E657" s="22"/>
      <c r="F657" s="22"/>
      <c r="G657" s="22"/>
      <c r="H657" s="23" t="str">
        <f t="shared" si="21"/>
        <v/>
      </c>
    </row>
    <row r="658" spans="2:8" x14ac:dyDescent="0.2">
      <c r="B658" s="19"/>
      <c r="C658" s="20" t="str">
        <f t="shared" si="20"/>
        <v/>
      </c>
      <c r="D658" s="21"/>
      <c r="E658" s="22"/>
      <c r="F658" s="22"/>
      <c r="G658" s="22"/>
      <c r="H658" s="23" t="str">
        <f t="shared" si="21"/>
        <v/>
      </c>
    </row>
    <row r="659" spans="2:8" x14ac:dyDescent="0.2">
      <c r="B659" s="19"/>
      <c r="C659" s="20" t="str">
        <f t="shared" si="20"/>
        <v/>
      </c>
      <c r="D659" s="21"/>
      <c r="E659" s="22"/>
      <c r="F659" s="22"/>
      <c r="G659" s="22"/>
      <c r="H659" s="23" t="str">
        <f t="shared" si="21"/>
        <v/>
      </c>
    </row>
    <row r="660" spans="2:8" x14ac:dyDescent="0.2">
      <c r="B660" s="19"/>
      <c r="C660" s="20" t="str">
        <f t="shared" si="20"/>
        <v/>
      </c>
      <c r="D660" s="21"/>
      <c r="E660" s="22"/>
      <c r="F660" s="22"/>
      <c r="G660" s="22"/>
      <c r="H660" s="23" t="str">
        <f t="shared" si="21"/>
        <v/>
      </c>
    </row>
    <row r="661" spans="2:8" x14ac:dyDescent="0.2">
      <c r="B661" s="19"/>
      <c r="C661" s="20" t="str">
        <f t="shared" si="20"/>
        <v/>
      </c>
      <c r="D661" s="21"/>
      <c r="E661" s="22"/>
      <c r="F661" s="22"/>
      <c r="G661" s="22"/>
      <c r="H661" s="23" t="str">
        <f t="shared" si="21"/>
        <v/>
      </c>
    </row>
    <row r="662" spans="2:8" x14ac:dyDescent="0.2">
      <c r="B662" s="19"/>
      <c r="C662" s="20" t="str">
        <f t="shared" si="20"/>
        <v/>
      </c>
      <c r="D662" s="21"/>
      <c r="E662" s="22"/>
      <c r="F662" s="22"/>
      <c r="G662" s="22"/>
      <c r="H662" s="23" t="str">
        <f t="shared" si="21"/>
        <v/>
      </c>
    </row>
    <row r="663" spans="2:8" x14ac:dyDescent="0.2">
      <c r="B663" s="19"/>
      <c r="C663" s="20" t="str">
        <f t="shared" si="20"/>
        <v/>
      </c>
      <c r="D663" s="21"/>
      <c r="E663" s="22"/>
      <c r="F663" s="22"/>
      <c r="G663" s="22"/>
      <c r="H663" s="23" t="str">
        <f t="shared" si="21"/>
        <v/>
      </c>
    </row>
    <row r="664" spans="2:8" x14ac:dyDescent="0.2">
      <c r="B664" s="19"/>
      <c r="C664" s="20" t="str">
        <f t="shared" si="20"/>
        <v/>
      </c>
      <c r="D664" s="21"/>
      <c r="E664" s="22"/>
      <c r="F664" s="22"/>
      <c r="G664" s="22"/>
      <c r="H664" s="23" t="str">
        <f t="shared" si="21"/>
        <v/>
      </c>
    </row>
    <row r="665" spans="2:8" x14ac:dyDescent="0.2">
      <c r="B665" s="19"/>
      <c r="C665" s="20" t="str">
        <f t="shared" si="20"/>
        <v/>
      </c>
      <c r="D665" s="21"/>
      <c r="E665" s="22"/>
      <c r="F665" s="22"/>
      <c r="G665" s="22"/>
      <c r="H665" s="23" t="str">
        <f t="shared" si="21"/>
        <v/>
      </c>
    </row>
    <row r="666" spans="2:8" x14ac:dyDescent="0.2">
      <c r="B666" s="19"/>
      <c r="C666" s="20" t="str">
        <f t="shared" si="20"/>
        <v/>
      </c>
      <c r="D666" s="21"/>
      <c r="E666" s="22"/>
      <c r="F666" s="22"/>
      <c r="G666" s="22"/>
      <c r="H666" s="23" t="str">
        <f t="shared" si="21"/>
        <v/>
      </c>
    </row>
    <row r="667" spans="2:8" x14ac:dyDescent="0.2">
      <c r="B667" s="19"/>
      <c r="C667" s="20" t="str">
        <f t="shared" si="20"/>
        <v/>
      </c>
      <c r="D667" s="21"/>
      <c r="E667" s="22"/>
      <c r="F667" s="22"/>
      <c r="G667" s="22"/>
      <c r="H667" s="23" t="str">
        <f t="shared" si="21"/>
        <v/>
      </c>
    </row>
    <row r="668" spans="2:8" x14ac:dyDescent="0.2">
      <c r="B668" s="19"/>
      <c r="C668" s="20" t="str">
        <f t="shared" si="20"/>
        <v/>
      </c>
      <c r="D668" s="21"/>
      <c r="E668" s="22"/>
      <c r="F668" s="22"/>
      <c r="G668" s="22"/>
      <c r="H668" s="23" t="str">
        <f t="shared" si="21"/>
        <v/>
      </c>
    </row>
    <row r="669" spans="2:8" x14ac:dyDescent="0.2">
      <c r="B669" s="19"/>
      <c r="C669" s="20" t="str">
        <f t="shared" si="20"/>
        <v/>
      </c>
      <c r="D669" s="21"/>
      <c r="E669" s="22"/>
      <c r="F669" s="22"/>
      <c r="G669" s="22"/>
      <c r="H669" s="23" t="str">
        <f t="shared" si="21"/>
        <v/>
      </c>
    </row>
    <row r="670" spans="2:8" x14ac:dyDescent="0.2">
      <c r="B670" s="19"/>
      <c r="C670" s="20" t="str">
        <f t="shared" si="20"/>
        <v/>
      </c>
      <c r="D670" s="21"/>
      <c r="E670" s="22"/>
      <c r="F670" s="22"/>
      <c r="G670" s="22"/>
      <c r="H670" s="23" t="str">
        <f t="shared" si="21"/>
        <v/>
      </c>
    </row>
    <row r="671" spans="2:8" x14ac:dyDescent="0.2">
      <c r="B671" s="19"/>
      <c r="C671" s="20" t="str">
        <f t="shared" si="20"/>
        <v/>
      </c>
      <c r="D671" s="21"/>
      <c r="E671" s="22"/>
      <c r="F671" s="22"/>
      <c r="G671" s="22"/>
      <c r="H671" s="23" t="str">
        <f t="shared" si="21"/>
        <v/>
      </c>
    </row>
    <row r="672" spans="2:8" x14ac:dyDescent="0.2">
      <c r="B672" s="19"/>
      <c r="C672" s="20" t="str">
        <f t="shared" si="20"/>
        <v/>
      </c>
      <c r="D672" s="21"/>
      <c r="E672" s="22"/>
      <c r="F672" s="22"/>
      <c r="G672" s="22"/>
      <c r="H672" s="23" t="str">
        <f t="shared" si="21"/>
        <v/>
      </c>
    </row>
    <row r="673" spans="2:8" x14ac:dyDescent="0.2">
      <c r="B673" s="19"/>
      <c r="C673" s="20" t="str">
        <f t="shared" si="20"/>
        <v/>
      </c>
      <c r="D673" s="21"/>
      <c r="E673" s="22"/>
      <c r="F673" s="22"/>
      <c r="G673" s="22"/>
      <c r="H673" s="23" t="str">
        <f t="shared" si="21"/>
        <v/>
      </c>
    </row>
    <row r="674" spans="2:8" x14ac:dyDescent="0.2">
      <c r="B674" s="19"/>
      <c r="C674" s="20" t="str">
        <f t="shared" si="20"/>
        <v/>
      </c>
      <c r="D674" s="21"/>
      <c r="E674" s="22"/>
      <c r="F674" s="22"/>
      <c r="G674" s="22"/>
      <c r="H674" s="23" t="str">
        <f t="shared" si="21"/>
        <v/>
      </c>
    </row>
    <row r="675" spans="2:8" x14ac:dyDescent="0.2">
      <c r="B675" s="19"/>
      <c r="C675" s="20" t="str">
        <f t="shared" si="20"/>
        <v/>
      </c>
      <c r="D675" s="21"/>
      <c r="E675" s="22"/>
      <c r="F675" s="22"/>
      <c r="G675" s="22"/>
      <c r="H675" s="23" t="str">
        <f t="shared" si="21"/>
        <v/>
      </c>
    </row>
    <row r="676" spans="2:8" x14ac:dyDescent="0.2">
      <c r="B676" s="19"/>
      <c r="C676" s="20" t="str">
        <f t="shared" si="20"/>
        <v/>
      </c>
      <c r="D676" s="21"/>
      <c r="E676" s="22"/>
      <c r="F676" s="22"/>
      <c r="G676" s="22"/>
      <c r="H676" s="23" t="str">
        <f t="shared" si="21"/>
        <v/>
      </c>
    </row>
    <row r="677" spans="2:8" x14ac:dyDescent="0.2">
      <c r="B677" s="19"/>
      <c r="C677" s="20" t="str">
        <f t="shared" si="20"/>
        <v/>
      </c>
      <c r="D677" s="21"/>
      <c r="E677" s="22"/>
      <c r="F677" s="22"/>
      <c r="G677" s="22"/>
      <c r="H677" s="23" t="str">
        <f t="shared" si="21"/>
        <v/>
      </c>
    </row>
    <row r="678" spans="2:8" x14ac:dyDescent="0.2">
      <c r="B678" s="19"/>
      <c r="C678" s="20" t="str">
        <f t="shared" si="20"/>
        <v/>
      </c>
      <c r="D678" s="21"/>
      <c r="E678" s="22"/>
      <c r="F678" s="22"/>
      <c r="G678" s="22"/>
      <c r="H678" s="23" t="str">
        <f t="shared" si="21"/>
        <v/>
      </c>
    </row>
    <row r="679" spans="2:8" x14ac:dyDescent="0.2">
      <c r="B679" s="19"/>
      <c r="C679" s="20" t="str">
        <f t="shared" si="20"/>
        <v/>
      </c>
      <c r="D679" s="21"/>
      <c r="E679" s="22"/>
      <c r="F679" s="22"/>
      <c r="G679" s="22"/>
      <c r="H679" s="23" t="str">
        <f t="shared" si="21"/>
        <v/>
      </c>
    </row>
    <row r="680" spans="2:8" x14ac:dyDescent="0.2">
      <c r="B680" s="19"/>
      <c r="C680" s="20" t="str">
        <f t="shared" si="20"/>
        <v/>
      </c>
      <c r="D680" s="21"/>
      <c r="E680" s="22"/>
      <c r="F680" s="22"/>
      <c r="G680" s="22"/>
      <c r="H680" s="23" t="str">
        <f t="shared" si="21"/>
        <v/>
      </c>
    </row>
    <row r="681" spans="2:8" x14ac:dyDescent="0.2">
      <c r="B681" s="19"/>
      <c r="C681" s="20" t="str">
        <f t="shared" si="20"/>
        <v/>
      </c>
      <c r="D681" s="21"/>
      <c r="E681" s="22"/>
      <c r="F681" s="22"/>
      <c r="G681" s="22"/>
      <c r="H681" s="23" t="str">
        <f t="shared" si="21"/>
        <v/>
      </c>
    </row>
    <row r="682" spans="2:8" x14ac:dyDescent="0.2">
      <c r="B682" s="19"/>
      <c r="C682" s="20" t="str">
        <f t="shared" si="20"/>
        <v/>
      </c>
      <c r="D682" s="21"/>
      <c r="E682" s="22"/>
      <c r="F682" s="22"/>
      <c r="G682" s="22"/>
      <c r="H682" s="23" t="str">
        <f t="shared" si="21"/>
        <v/>
      </c>
    </row>
    <row r="683" spans="2:8" x14ac:dyDescent="0.2">
      <c r="B683" s="19"/>
      <c r="C683" s="20" t="str">
        <f t="shared" si="20"/>
        <v/>
      </c>
      <c r="D683" s="21"/>
      <c r="E683" s="22"/>
      <c r="F683" s="22"/>
      <c r="G683" s="22"/>
      <c r="H683" s="23" t="str">
        <f t="shared" si="21"/>
        <v/>
      </c>
    </row>
    <row r="684" spans="2:8" x14ac:dyDescent="0.2">
      <c r="B684" s="19"/>
      <c r="C684" s="20" t="str">
        <f t="shared" si="20"/>
        <v/>
      </c>
      <c r="D684" s="21"/>
      <c r="E684" s="22"/>
      <c r="F684" s="22"/>
      <c r="G684" s="22"/>
      <c r="H684" s="23" t="str">
        <f t="shared" si="21"/>
        <v/>
      </c>
    </row>
    <row r="685" spans="2:8" x14ac:dyDescent="0.2">
      <c r="B685" s="19"/>
      <c r="C685" s="20" t="str">
        <f t="shared" si="20"/>
        <v/>
      </c>
      <c r="D685" s="21"/>
      <c r="E685" s="22"/>
      <c r="F685" s="22"/>
      <c r="G685" s="22"/>
      <c r="H685" s="23" t="str">
        <f t="shared" si="21"/>
        <v/>
      </c>
    </row>
    <row r="686" spans="2:8" x14ac:dyDescent="0.2">
      <c r="B686" s="19"/>
      <c r="C686" s="20" t="str">
        <f t="shared" si="20"/>
        <v/>
      </c>
      <c r="D686" s="21"/>
      <c r="E686" s="22"/>
      <c r="F686" s="22"/>
      <c r="G686" s="22"/>
      <c r="H686" s="23" t="str">
        <f t="shared" si="21"/>
        <v/>
      </c>
    </row>
    <row r="687" spans="2:8" x14ac:dyDescent="0.2">
      <c r="B687" s="19"/>
      <c r="C687" s="20" t="str">
        <f t="shared" si="20"/>
        <v/>
      </c>
      <c r="D687" s="21"/>
      <c r="E687" s="22"/>
      <c r="F687" s="22"/>
      <c r="G687" s="22"/>
      <c r="H687" s="23" t="str">
        <f t="shared" si="21"/>
        <v/>
      </c>
    </row>
    <row r="688" spans="2:8" x14ac:dyDescent="0.2">
      <c r="B688" s="19"/>
      <c r="C688" s="20" t="str">
        <f t="shared" si="20"/>
        <v/>
      </c>
      <c r="D688" s="21"/>
      <c r="E688" s="22"/>
      <c r="F688" s="22"/>
      <c r="G688" s="22"/>
      <c r="H688" s="23" t="str">
        <f t="shared" si="21"/>
        <v/>
      </c>
    </row>
    <row r="689" spans="2:8" x14ac:dyDescent="0.2">
      <c r="B689" s="19"/>
      <c r="C689" s="20" t="str">
        <f t="shared" si="20"/>
        <v/>
      </c>
      <c r="D689" s="21"/>
      <c r="E689" s="22"/>
      <c r="F689" s="22"/>
      <c r="G689" s="22"/>
      <c r="H689" s="23" t="str">
        <f t="shared" si="21"/>
        <v/>
      </c>
    </row>
    <row r="690" spans="2:8" x14ac:dyDescent="0.2">
      <c r="B690" s="19"/>
      <c r="C690" s="20" t="str">
        <f t="shared" si="20"/>
        <v/>
      </c>
      <c r="D690" s="21"/>
      <c r="E690" s="22"/>
      <c r="F690" s="22"/>
      <c r="G690" s="22"/>
      <c r="H690" s="23" t="str">
        <f t="shared" si="21"/>
        <v/>
      </c>
    </row>
    <row r="691" spans="2:8" x14ac:dyDescent="0.2">
      <c r="B691" s="19"/>
      <c r="C691" s="20" t="str">
        <f t="shared" si="20"/>
        <v/>
      </c>
      <c r="D691" s="21"/>
      <c r="E691" s="22"/>
      <c r="F691" s="22"/>
      <c r="G691" s="22"/>
      <c r="H691" s="23" t="str">
        <f t="shared" si="21"/>
        <v/>
      </c>
    </row>
    <row r="692" spans="2:8" x14ac:dyDescent="0.2">
      <c r="B692" s="19"/>
      <c r="C692" s="20" t="str">
        <f t="shared" si="20"/>
        <v/>
      </c>
      <c r="D692" s="21"/>
      <c r="E692" s="22"/>
      <c r="F692" s="22"/>
      <c r="G692" s="22"/>
      <c r="H692" s="23" t="str">
        <f t="shared" si="21"/>
        <v/>
      </c>
    </row>
    <row r="693" spans="2:8" x14ac:dyDescent="0.2">
      <c r="B693" s="19"/>
      <c r="C693" s="20" t="str">
        <f t="shared" si="20"/>
        <v/>
      </c>
      <c r="D693" s="21"/>
      <c r="E693" s="22"/>
      <c r="F693" s="22"/>
      <c r="G693" s="22"/>
      <c r="H693" s="23" t="str">
        <f t="shared" si="21"/>
        <v/>
      </c>
    </row>
    <row r="694" spans="2:8" x14ac:dyDescent="0.2">
      <c r="B694" s="19"/>
      <c r="C694" s="20" t="str">
        <f t="shared" si="20"/>
        <v/>
      </c>
      <c r="D694" s="21"/>
      <c r="E694" s="22"/>
      <c r="F694" s="22"/>
      <c r="G694" s="22"/>
      <c r="H694" s="23" t="str">
        <f t="shared" si="21"/>
        <v/>
      </c>
    </row>
    <row r="695" spans="2:8" x14ac:dyDescent="0.2">
      <c r="B695" s="19"/>
      <c r="C695" s="20" t="str">
        <f t="shared" si="20"/>
        <v/>
      </c>
      <c r="D695" s="21"/>
      <c r="E695" s="22"/>
      <c r="F695" s="22"/>
      <c r="G695" s="22"/>
      <c r="H695" s="23" t="str">
        <f t="shared" si="21"/>
        <v/>
      </c>
    </row>
    <row r="696" spans="2:8" x14ac:dyDescent="0.2">
      <c r="B696" s="19"/>
      <c r="C696" s="20" t="str">
        <f t="shared" si="20"/>
        <v/>
      </c>
      <c r="D696" s="21"/>
      <c r="E696" s="22"/>
      <c r="F696" s="22"/>
      <c r="G696" s="22"/>
      <c r="H696" s="23" t="str">
        <f t="shared" si="21"/>
        <v/>
      </c>
    </row>
    <row r="697" spans="2:8" x14ac:dyDescent="0.2">
      <c r="B697" s="19"/>
      <c r="C697" s="20" t="str">
        <f t="shared" si="20"/>
        <v/>
      </c>
      <c r="D697" s="21"/>
      <c r="E697" s="22"/>
      <c r="F697" s="22"/>
      <c r="G697" s="22"/>
      <c r="H697" s="23" t="str">
        <f t="shared" si="21"/>
        <v/>
      </c>
    </row>
    <row r="698" spans="2:8" x14ac:dyDescent="0.2">
      <c r="B698" s="19"/>
      <c r="C698" s="20" t="str">
        <f t="shared" si="20"/>
        <v/>
      </c>
      <c r="D698" s="21"/>
      <c r="E698" s="22"/>
      <c r="F698" s="22"/>
      <c r="G698" s="22"/>
      <c r="H698" s="23" t="str">
        <f t="shared" si="21"/>
        <v/>
      </c>
    </row>
    <row r="699" spans="2:8" x14ac:dyDescent="0.2">
      <c r="B699" s="19"/>
      <c r="C699" s="20" t="str">
        <f t="shared" si="20"/>
        <v/>
      </c>
      <c r="D699" s="21"/>
      <c r="E699" s="22"/>
      <c r="F699" s="22"/>
      <c r="G699" s="22"/>
      <c r="H699" s="23" t="str">
        <f t="shared" si="21"/>
        <v/>
      </c>
    </row>
    <row r="700" spans="2:8" x14ac:dyDescent="0.2">
      <c r="B700" s="19"/>
      <c r="C700" s="20" t="str">
        <f t="shared" si="20"/>
        <v/>
      </c>
      <c r="D700" s="21"/>
      <c r="E700" s="22"/>
      <c r="F700" s="22"/>
      <c r="G700" s="22"/>
      <c r="H700" s="23" t="str">
        <f t="shared" si="21"/>
        <v/>
      </c>
    </row>
    <row r="701" spans="2:8" x14ac:dyDescent="0.2">
      <c r="B701" s="19"/>
      <c r="C701" s="20" t="str">
        <f t="shared" si="20"/>
        <v/>
      </c>
      <c r="D701" s="21"/>
      <c r="E701" s="22"/>
      <c r="F701" s="22"/>
      <c r="G701" s="22"/>
      <c r="H701" s="23" t="str">
        <f t="shared" si="21"/>
        <v/>
      </c>
    </row>
    <row r="702" spans="2:8" x14ac:dyDescent="0.2">
      <c r="B702" s="19"/>
      <c r="C702" s="20" t="str">
        <f t="shared" si="20"/>
        <v/>
      </c>
      <c r="D702" s="21"/>
      <c r="E702" s="22"/>
      <c r="F702" s="22"/>
      <c r="G702" s="22"/>
      <c r="H702" s="23" t="str">
        <f t="shared" si="21"/>
        <v/>
      </c>
    </row>
    <row r="703" spans="2:8" x14ac:dyDescent="0.2">
      <c r="B703" s="19"/>
      <c r="C703" s="20" t="str">
        <f t="shared" si="20"/>
        <v/>
      </c>
      <c r="D703" s="21"/>
      <c r="E703" s="22"/>
      <c r="F703" s="22"/>
      <c r="G703" s="22"/>
      <c r="H703" s="23" t="str">
        <f t="shared" si="21"/>
        <v/>
      </c>
    </row>
    <row r="704" spans="2:8" x14ac:dyDescent="0.2">
      <c r="B704" s="19"/>
      <c r="C704" s="20" t="str">
        <f t="shared" si="20"/>
        <v/>
      </c>
      <c r="D704" s="21"/>
      <c r="E704" s="22"/>
      <c r="F704" s="22"/>
      <c r="G704" s="22"/>
      <c r="H704" s="23" t="str">
        <f t="shared" si="21"/>
        <v/>
      </c>
    </row>
    <row r="705" spans="2:8" x14ac:dyDescent="0.2">
      <c r="B705" s="19"/>
      <c r="C705" s="20" t="str">
        <f t="shared" si="20"/>
        <v/>
      </c>
      <c r="D705" s="21"/>
      <c r="E705" s="22"/>
      <c r="F705" s="22"/>
      <c r="G705" s="22"/>
      <c r="H705" s="23" t="str">
        <f t="shared" si="21"/>
        <v/>
      </c>
    </row>
    <row r="706" spans="2:8" x14ac:dyDescent="0.2">
      <c r="B706" s="19"/>
      <c r="C706" s="20" t="str">
        <f t="shared" si="20"/>
        <v/>
      </c>
      <c r="D706" s="21"/>
      <c r="E706" s="22"/>
      <c r="F706" s="22"/>
      <c r="G706" s="22"/>
      <c r="H706" s="23" t="str">
        <f t="shared" si="21"/>
        <v/>
      </c>
    </row>
    <row r="707" spans="2:8" x14ac:dyDescent="0.2">
      <c r="B707" s="19"/>
      <c r="C707" s="20" t="str">
        <f t="shared" si="20"/>
        <v/>
      </c>
      <c r="D707" s="21"/>
      <c r="E707" s="22"/>
      <c r="F707" s="22"/>
      <c r="G707" s="22"/>
      <c r="H707" s="23" t="str">
        <f t="shared" si="21"/>
        <v/>
      </c>
    </row>
    <row r="708" spans="2:8" x14ac:dyDescent="0.2">
      <c r="B708" s="19"/>
      <c r="C708" s="20" t="str">
        <f t="shared" si="20"/>
        <v/>
      </c>
      <c r="D708" s="21"/>
      <c r="E708" s="22"/>
      <c r="F708" s="22"/>
      <c r="G708" s="22"/>
      <c r="H708" s="23" t="str">
        <f t="shared" si="21"/>
        <v/>
      </c>
    </row>
    <row r="709" spans="2:8" x14ac:dyDescent="0.2">
      <c r="B709" s="19"/>
      <c r="C709" s="20" t="str">
        <f t="shared" ref="C709:C772" si="22">IF(B709="","",IFERROR(INDEX(AnNume,MATCH(B709,AnMarca,0)),"Marcă inexistentă"))</f>
        <v/>
      </c>
      <c r="D709" s="21"/>
      <c r="E709" s="22"/>
      <c r="F709" s="22"/>
      <c r="G709" s="22"/>
      <c r="H709" s="23" t="str">
        <f t="shared" ref="H709:H772" si="23">IF(B709="","",TRIM(IF(C709="Marcă inexistentă","Marca nu există în foaia Angajați. ","")&amp;IF(NOT(ISNUMBER(D709)),"Luna trebuie să fie o dată (prima zi a lunii). ","")&amp;IF(COUNTIFS($B$5:$B$3004,B709,$D$5:$D$3004,D709)&gt;1,"Luna apare de două ori. ","")&amp;IF(N(F709)&gt;N(E709),"Netul este mai mare decât brutul. ","")))</f>
        <v/>
      </c>
    </row>
    <row r="710" spans="2:8" x14ac:dyDescent="0.2">
      <c r="B710" s="19"/>
      <c r="C710" s="20" t="str">
        <f t="shared" si="22"/>
        <v/>
      </c>
      <c r="D710" s="21"/>
      <c r="E710" s="22"/>
      <c r="F710" s="22"/>
      <c r="G710" s="22"/>
      <c r="H710" s="23" t="str">
        <f t="shared" si="23"/>
        <v/>
      </c>
    </row>
    <row r="711" spans="2:8" x14ac:dyDescent="0.2">
      <c r="B711" s="19"/>
      <c r="C711" s="20" t="str">
        <f t="shared" si="22"/>
        <v/>
      </c>
      <c r="D711" s="21"/>
      <c r="E711" s="22"/>
      <c r="F711" s="22"/>
      <c r="G711" s="22"/>
      <c r="H711" s="23" t="str">
        <f t="shared" si="23"/>
        <v/>
      </c>
    </row>
    <row r="712" spans="2:8" x14ac:dyDescent="0.2">
      <c r="B712" s="19"/>
      <c r="C712" s="20" t="str">
        <f t="shared" si="22"/>
        <v/>
      </c>
      <c r="D712" s="21"/>
      <c r="E712" s="22"/>
      <c r="F712" s="22"/>
      <c r="G712" s="22"/>
      <c r="H712" s="23" t="str">
        <f t="shared" si="23"/>
        <v/>
      </c>
    </row>
    <row r="713" spans="2:8" x14ac:dyDescent="0.2">
      <c r="B713" s="19"/>
      <c r="C713" s="20" t="str">
        <f t="shared" si="22"/>
        <v/>
      </c>
      <c r="D713" s="21"/>
      <c r="E713" s="22"/>
      <c r="F713" s="22"/>
      <c r="G713" s="22"/>
      <c r="H713" s="23" t="str">
        <f t="shared" si="23"/>
        <v/>
      </c>
    </row>
    <row r="714" spans="2:8" x14ac:dyDescent="0.2">
      <c r="B714" s="19"/>
      <c r="C714" s="20" t="str">
        <f t="shared" si="22"/>
        <v/>
      </c>
      <c r="D714" s="21"/>
      <c r="E714" s="22"/>
      <c r="F714" s="22"/>
      <c r="G714" s="22"/>
      <c r="H714" s="23" t="str">
        <f t="shared" si="23"/>
        <v/>
      </c>
    </row>
    <row r="715" spans="2:8" x14ac:dyDescent="0.2">
      <c r="B715" s="19"/>
      <c r="C715" s="20" t="str">
        <f t="shared" si="22"/>
        <v/>
      </c>
      <c r="D715" s="21"/>
      <c r="E715" s="22"/>
      <c r="F715" s="22"/>
      <c r="G715" s="22"/>
      <c r="H715" s="23" t="str">
        <f t="shared" si="23"/>
        <v/>
      </c>
    </row>
    <row r="716" spans="2:8" x14ac:dyDescent="0.2">
      <c r="B716" s="19"/>
      <c r="C716" s="20" t="str">
        <f t="shared" si="22"/>
        <v/>
      </c>
      <c r="D716" s="21"/>
      <c r="E716" s="22"/>
      <c r="F716" s="22"/>
      <c r="G716" s="22"/>
      <c r="H716" s="23" t="str">
        <f t="shared" si="23"/>
        <v/>
      </c>
    </row>
    <row r="717" spans="2:8" x14ac:dyDescent="0.2">
      <c r="B717" s="19"/>
      <c r="C717" s="20" t="str">
        <f t="shared" si="22"/>
        <v/>
      </c>
      <c r="D717" s="21"/>
      <c r="E717" s="22"/>
      <c r="F717" s="22"/>
      <c r="G717" s="22"/>
      <c r="H717" s="23" t="str">
        <f t="shared" si="23"/>
        <v/>
      </c>
    </row>
    <row r="718" spans="2:8" x14ac:dyDescent="0.2">
      <c r="B718" s="19"/>
      <c r="C718" s="20" t="str">
        <f t="shared" si="22"/>
        <v/>
      </c>
      <c r="D718" s="21"/>
      <c r="E718" s="22"/>
      <c r="F718" s="22"/>
      <c r="G718" s="22"/>
      <c r="H718" s="23" t="str">
        <f t="shared" si="23"/>
        <v/>
      </c>
    </row>
    <row r="719" spans="2:8" x14ac:dyDescent="0.2">
      <c r="B719" s="19"/>
      <c r="C719" s="20" t="str">
        <f t="shared" si="22"/>
        <v/>
      </c>
      <c r="D719" s="21"/>
      <c r="E719" s="22"/>
      <c r="F719" s="22"/>
      <c r="G719" s="22"/>
      <c r="H719" s="23" t="str">
        <f t="shared" si="23"/>
        <v/>
      </c>
    </row>
    <row r="720" spans="2:8" x14ac:dyDescent="0.2">
      <c r="B720" s="19"/>
      <c r="C720" s="20" t="str">
        <f t="shared" si="22"/>
        <v/>
      </c>
      <c r="D720" s="21"/>
      <c r="E720" s="22"/>
      <c r="F720" s="22"/>
      <c r="G720" s="22"/>
      <c r="H720" s="23" t="str">
        <f t="shared" si="23"/>
        <v/>
      </c>
    </row>
    <row r="721" spans="2:8" x14ac:dyDescent="0.2">
      <c r="B721" s="19"/>
      <c r="C721" s="20" t="str">
        <f t="shared" si="22"/>
        <v/>
      </c>
      <c r="D721" s="21"/>
      <c r="E721" s="22"/>
      <c r="F721" s="22"/>
      <c r="G721" s="22"/>
      <c r="H721" s="23" t="str">
        <f t="shared" si="23"/>
        <v/>
      </c>
    </row>
    <row r="722" spans="2:8" x14ac:dyDescent="0.2">
      <c r="B722" s="19"/>
      <c r="C722" s="20" t="str">
        <f t="shared" si="22"/>
        <v/>
      </c>
      <c r="D722" s="21"/>
      <c r="E722" s="22"/>
      <c r="F722" s="22"/>
      <c r="G722" s="22"/>
      <c r="H722" s="23" t="str">
        <f t="shared" si="23"/>
        <v/>
      </c>
    </row>
    <row r="723" spans="2:8" x14ac:dyDescent="0.2">
      <c r="B723" s="19"/>
      <c r="C723" s="20" t="str">
        <f t="shared" si="22"/>
        <v/>
      </c>
      <c r="D723" s="21"/>
      <c r="E723" s="22"/>
      <c r="F723" s="22"/>
      <c r="G723" s="22"/>
      <c r="H723" s="23" t="str">
        <f t="shared" si="23"/>
        <v/>
      </c>
    </row>
    <row r="724" spans="2:8" x14ac:dyDescent="0.2">
      <c r="B724" s="19"/>
      <c r="C724" s="20" t="str">
        <f t="shared" si="22"/>
        <v/>
      </c>
      <c r="D724" s="21"/>
      <c r="E724" s="22"/>
      <c r="F724" s="22"/>
      <c r="G724" s="22"/>
      <c r="H724" s="23" t="str">
        <f t="shared" si="23"/>
        <v/>
      </c>
    </row>
    <row r="725" spans="2:8" x14ac:dyDescent="0.2">
      <c r="B725" s="19"/>
      <c r="C725" s="20" t="str">
        <f t="shared" si="22"/>
        <v/>
      </c>
      <c r="D725" s="21"/>
      <c r="E725" s="22"/>
      <c r="F725" s="22"/>
      <c r="G725" s="22"/>
      <c r="H725" s="23" t="str">
        <f t="shared" si="23"/>
        <v/>
      </c>
    </row>
    <row r="726" spans="2:8" x14ac:dyDescent="0.2">
      <c r="B726" s="19"/>
      <c r="C726" s="20" t="str">
        <f t="shared" si="22"/>
        <v/>
      </c>
      <c r="D726" s="21"/>
      <c r="E726" s="22"/>
      <c r="F726" s="22"/>
      <c r="G726" s="22"/>
      <c r="H726" s="23" t="str">
        <f t="shared" si="23"/>
        <v/>
      </c>
    </row>
    <row r="727" spans="2:8" x14ac:dyDescent="0.2">
      <c r="B727" s="19"/>
      <c r="C727" s="20" t="str">
        <f t="shared" si="22"/>
        <v/>
      </c>
      <c r="D727" s="21"/>
      <c r="E727" s="22"/>
      <c r="F727" s="22"/>
      <c r="G727" s="22"/>
      <c r="H727" s="23" t="str">
        <f t="shared" si="23"/>
        <v/>
      </c>
    </row>
    <row r="728" spans="2:8" x14ac:dyDescent="0.2">
      <c r="B728" s="19"/>
      <c r="C728" s="20" t="str">
        <f t="shared" si="22"/>
        <v/>
      </c>
      <c r="D728" s="21"/>
      <c r="E728" s="22"/>
      <c r="F728" s="22"/>
      <c r="G728" s="22"/>
      <c r="H728" s="23" t="str">
        <f t="shared" si="23"/>
        <v/>
      </c>
    </row>
    <row r="729" spans="2:8" x14ac:dyDescent="0.2">
      <c r="B729" s="19"/>
      <c r="C729" s="20" t="str">
        <f t="shared" si="22"/>
        <v/>
      </c>
      <c r="D729" s="21"/>
      <c r="E729" s="22"/>
      <c r="F729" s="22"/>
      <c r="G729" s="22"/>
      <c r="H729" s="23" t="str">
        <f t="shared" si="23"/>
        <v/>
      </c>
    </row>
    <row r="730" spans="2:8" x14ac:dyDescent="0.2">
      <c r="B730" s="19"/>
      <c r="C730" s="20" t="str">
        <f t="shared" si="22"/>
        <v/>
      </c>
      <c r="D730" s="21"/>
      <c r="E730" s="22"/>
      <c r="F730" s="22"/>
      <c r="G730" s="22"/>
      <c r="H730" s="23" t="str">
        <f t="shared" si="23"/>
        <v/>
      </c>
    </row>
    <row r="731" spans="2:8" x14ac:dyDescent="0.2">
      <c r="B731" s="19"/>
      <c r="C731" s="20" t="str">
        <f t="shared" si="22"/>
        <v/>
      </c>
      <c r="D731" s="21"/>
      <c r="E731" s="22"/>
      <c r="F731" s="22"/>
      <c r="G731" s="22"/>
      <c r="H731" s="23" t="str">
        <f t="shared" si="23"/>
        <v/>
      </c>
    </row>
    <row r="732" spans="2:8" x14ac:dyDescent="0.2">
      <c r="B732" s="19"/>
      <c r="C732" s="20" t="str">
        <f t="shared" si="22"/>
        <v/>
      </c>
      <c r="D732" s="21"/>
      <c r="E732" s="22"/>
      <c r="F732" s="22"/>
      <c r="G732" s="22"/>
      <c r="H732" s="23" t="str">
        <f t="shared" si="23"/>
        <v/>
      </c>
    </row>
    <row r="733" spans="2:8" x14ac:dyDescent="0.2">
      <c r="B733" s="19"/>
      <c r="C733" s="20" t="str">
        <f t="shared" si="22"/>
        <v/>
      </c>
      <c r="D733" s="21"/>
      <c r="E733" s="22"/>
      <c r="F733" s="22"/>
      <c r="G733" s="22"/>
      <c r="H733" s="23" t="str">
        <f t="shared" si="23"/>
        <v/>
      </c>
    </row>
    <row r="734" spans="2:8" x14ac:dyDescent="0.2">
      <c r="B734" s="19"/>
      <c r="C734" s="20" t="str">
        <f t="shared" si="22"/>
        <v/>
      </c>
      <c r="D734" s="21"/>
      <c r="E734" s="22"/>
      <c r="F734" s="22"/>
      <c r="G734" s="22"/>
      <c r="H734" s="23" t="str">
        <f t="shared" si="23"/>
        <v/>
      </c>
    </row>
    <row r="735" spans="2:8" x14ac:dyDescent="0.2">
      <c r="B735" s="19"/>
      <c r="C735" s="20" t="str">
        <f t="shared" si="22"/>
        <v/>
      </c>
      <c r="D735" s="21"/>
      <c r="E735" s="22"/>
      <c r="F735" s="22"/>
      <c r="G735" s="22"/>
      <c r="H735" s="23" t="str">
        <f t="shared" si="23"/>
        <v/>
      </c>
    </row>
    <row r="736" spans="2:8" x14ac:dyDescent="0.2">
      <c r="B736" s="19"/>
      <c r="C736" s="20" t="str">
        <f t="shared" si="22"/>
        <v/>
      </c>
      <c r="D736" s="21"/>
      <c r="E736" s="22"/>
      <c r="F736" s="22"/>
      <c r="G736" s="22"/>
      <c r="H736" s="23" t="str">
        <f t="shared" si="23"/>
        <v/>
      </c>
    </row>
    <row r="737" spans="2:8" x14ac:dyDescent="0.2">
      <c r="B737" s="19"/>
      <c r="C737" s="20" t="str">
        <f t="shared" si="22"/>
        <v/>
      </c>
      <c r="D737" s="21"/>
      <c r="E737" s="22"/>
      <c r="F737" s="22"/>
      <c r="G737" s="22"/>
      <c r="H737" s="23" t="str">
        <f t="shared" si="23"/>
        <v/>
      </c>
    </row>
    <row r="738" spans="2:8" x14ac:dyDescent="0.2">
      <c r="B738" s="19"/>
      <c r="C738" s="20" t="str">
        <f t="shared" si="22"/>
        <v/>
      </c>
      <c r="D738" s="21"/>
      <c r="E738" s="22"/>
      <c r="F738" s="22"/>
      <c r="G738" s="22"/>
      <c r="H738" s="23" t="str">
        <f t="shared" si="23"/>
        <v/>
      </c>
    </row>
    <row r="739" spans="2:8" x14ac:dyDescent="0.2">
      <c r="B739" s="19"/>
      <c r="C739" s="20" t="str">
        <f t="shared" si="22"/>
        <v/>
      </c>
      <c r="D739" s="21"/>
      <c r="E739" s="22"/>
      <c r="F739" s="22"/>
      <c r="G739" s="22"/>
      <c r="H739" s="23" t="str">
        <f t="shared" si="23"/>
        <v/>
      </c>
    </row>
    <row r="740" spans="2:8" x14ac:dyDescent="0.2">
      <c r="B740" s="19"/>
      <c r="C740" s="20" t="str">
        <f t="shared" si="22"/>
        <v/>
      </c>
      <c r="D740" s="21"/>
      <c r="E740" s="22"/>
      <c r="F740" s="22"/>
      <c r="G740" s="22"/>
      <c r="H740" s="23" t="str">
        <f t="shared" si="23"/>
        <v/>
      </c>
    </row>
    <row r="741" spans="2:8" x14ac:dyDescent="0.2">
      <c r="B741" s="19"/>
      <c r="C741" s="20" t="str">
        <f t="shared" si="22"/>
        <v/>
      </c>
      <c r="D741" s="21"/>
      <c r="E741" s="22"/>
      <c r="F741" s="22"/>
      <c r="G741" s="22"/>
      <c r="H741" s="23" t="str">
        <f t="shared" si="23"/>
        <v/>
      </c>
    </row>
    <row r="742" spans="2:8" x14ac:dyDescent="0.2">
      <c r="B742" s="19"/>
      <c r="C742" s="20" t="str">
        <f t="shared" si="22"/>
        <v/>
      </c>
      <c r="D742" s="21"/>
      <c r="E742" s="22"/>
      <c r="F742" s="22"/>
      <c r="G742" s="22"/>
      <c r="H742" s="23" t="str">
        <f t="shared" si="23"/>
        <v/>
      </c>
    </row>
    <row r="743" spans="2:8" x14ac:dyDescent="0.2">
      <c r="B743" s="19"/>
      <c r="C743" s="20" t="str">
        <f t="shared" si="22"/>
        <v/>
      </c>
      <c r="D743" s="21"/>
      <c r="E743" s="22"/>
      <c r="F743" s="22"/>
      <c r="G743" s="22"/>
      <c r="H743" s="23" t="str">
        <f t="shared" si="23"/>
        <v/>
      </c>
    </row>
    <row r="744" spans="2:8" x14ac:dyDescent="0.2">
      <c r="B744" s="19"/>
      <c r="C744" s="20" t="str">
        <f t="shared" si="22"/>
        <v/>
      </c>
      <c r="D744" s="21"/>
      <c r="E744" s="22"/>
      <c r="F744" s="22"/>
      <c r="G744" s="22"/>
      <c r="H744" s="23" t="str">
        <f t="shared" si="23"/>
        <v/>
      </c>
    </row>
    <row r="745" spans="2:8" x14ac:dyDescent="0.2">
      <c r="B745" s="19"/>
      <c r="C745" s="20" t="str">
        <f t="shared" si="22"/>
        <v/>
      </c>
      <c r="D745" s="21"/>
      <c r="E745" s="22"/>
      <c r="F745" s="22"/>
      <c r="G745" s="22"/>
      <c r="H745" s="23" t="str">
        <f t="shared" si="23"/>
        <v/>
      </c>
    </row>
    <row r="746" spans="2:8" x14ac:dyDescent="0.2">
      <c r="B746" s="19"/>
      <c r="C746" s="20" t="str">
        <f t="shared" si="22"/>
        <v/>
      </c>
      <c r="D746" s="21"/>
      <c r="E746" s="22"/>
      <c r="F746" s="22"/>
      <c r="G746" s="22"/>
      <c r="H746" s="23" t="str">
        <f t="shared" si="23"/>
        <v/>
      </c>
    </row>
    <row r="747" spans="2:8" x14ac:dyDescent="0.2">
      <c r="B747" s="19"/>
      <c r="C747" s="20" t="str">
        <f t="shared" si="22"/>
        <v/>
      </c>
      <c r="D747" s="21"/>
      <c r="E747" s="22"/>
      <c r="F747" s="22"/>
      <c r="G747" s="22"/>
      <c r="H747" s="23" t="str">
        <f t="shared" si="23"/>
        <v/>
      </c>
    </row>
    <row r="748" spans="2:8" x14ac:dyDescent="0.2">
      <c r="B748" s="19"/>
      <c r="C748" s="20" t="str">
        <f t="shared" si="22"/>
        <v/>
      </c>
      <c r="D748" s="21"/>
      <c r="E748" s="22"/>
      <c r="F748" s="22"/>
      <c r="G748" s="22"/>
      <c r="H748" s="23" t="str">
        <f t="shared" si="23"/>
        <v/>
      </c>
    </row>
    <row r="749" spans="2:8" x14ac:dyDescent="0.2">
      <c r="B749" s="19"/>
      <c r="C749" s="20" t="str">
        <f t="shared" si="22"/>
        <v/>
      </c>
      <c r="D749" s="21"/>
      <c r="E749" s="22"/>
      <c r="F749" s="22"/>
      <c r="G749" s="22"/>
      <c r="H749" s="23" t="str">
        <f t="shared" si="23"/>
        <v/>
      </c>
    </row>
    <row r="750" spans="2:8" x14ac:dyDescent="0.2">
      <c r="B750" s="19"/>
      <c r="C750" s="20" t="str">
        <f t="shared" si="22"/>
        <v/>
      </c>
      <c r="D750" s="21"/>
      <c r="E750" s="22"/>
      <c r="F750" s="22"/>
      <c r="G750" s="22"/>
      <c r="H750" s="23" t="str">
        <f t="shared" si="23"/>
        <v/>
      </c>
    </row>
    <row r="751" spans="2:8" x14ac:dyDescent="0.2">
      <c r="B751" s="19"/>
      <c r="C751" s="20" t="str">
        <f t="shared" si="22"/>
        <v/>
      </c>
      <c r="D751" s="21"/>
      <c r="E751" s="22"/>
      <c r="F751" s="22"/>
      <c r="G751" s="22"/>
      <c r="H751" s="23" t="str">
        <f t="shared" si="23"/>
        <v/>
      </c>
    </row>
    <row r="752" spans="2:8" x14ac:dyDescent="0.2">
      <c r="B752" s="19"/>
      <c r="C752" s="20" t="str">
        <f t="shared" si="22"/>
        <v/>
      </c>
      <c r="D752" s="21"/>
      <c r="E752" s="22"/>
      <c r="F752" s="22"/>
      <c r="G752" s="22"/>
      <c r="H752" s="23" t="str">
        <f t="shared" si="23"/>
        <v/>
      </c>
    </row>
    <row r="753" spans="2:8" x14ac:dyDescent="0.2">
      <c r="B753" s="19"/>
      <c r="C753" s="20" t="str">
        <f t="shared" si="22"/>
        <v/>
      </c>
      <c r="D753" s="21"/>
      <c r="E753" s="22"/>
      <c r="F753" s="22"/>
      <c r="G753" s="22"/>
      <c r="H753" s="23" t="str">
        <f t="shared" si="23"/>
        <v/>
      </c>
    </row>
    <row r="754" spans="2:8" x14ac:dyDescent="0.2">
      <c r="B754" s="19"/>
      <c r="C754" s="20" t="str">
        <f t="shared" si="22"/>
        <v/>
      </c>
      <c r="D754" s="21"/>
      <c r="E754" s="22"/>
      <c r="F754" s="22"/>
      <c r="G754" s="22"/>
      <c r="H754" s="23" t="str">
        <f t="shared" si="23"/>
        <v/>
      </c>
    </row>
    <row r="755" spans="2:8" x14ac:dyDescent="0.2">
      <c r="B755" s="19"/>
      <c r="C755" s="20" t="str">
        <f t="shared" si="22"/>
        <v/>
      </c>
      <c r="D755" s="21"/>
      <c r="E755" s="22"/>
      <c r="F755" s="22"/>
      <c r="G755" s="22"/>
      <c r="H755" s="23" t="str">
        <f t="shared" si="23"/>
        <v/>
      </c>
    </row>
    <row r="756" spans="2:8" x14ac:dyDescent="0.2">
      <c r="B756" s="19"/>
      <c r="C756" s="20" t="str">
        <f t="shared" si="22"/>
        <v/>
      </c>
      <c r="D756" s="21"/>
      <c r="E756" s="22"/>
      <c r="F756" s="22"/>
      <c r="G756" s="22"/>
      <c r="H756" s="23" t="str">
        <f t="shared" si="23"/>
        <v/>
      </c>
    </row>
    <row r="757" spans="2:8" x14ac:dyDescent="0.2">
      <c r="B757" s="19"/>
      <c r="C757" s="20" t="str">
        <f t="shared" si="22"/>
        <v/>
      </c>
      <c r="D757" s="21"/>
      <c r="E757" s="22"/>
      <c r="F757" s="22"/>
      <c r="G757" s="22"/>
      <c r="H757" s="23" t="str">
        <f t="shared" si="23"/>
        <v/>
      </c>
    </row>
    <row r="758" spans="2:8" x14ac:dyDescent="0.2">
      <c r="B758" s="19"/>
      <c r="C758" s="20" t="str">
        <f t="shared" si="22"/>
        <v/>
      </c>
      <c r="D758" s="21"/>
      <c r="E758" s="22"/>
      <c r="F758" s="22"/>
      <c r="G758" s="22"/>
      <c r="H758" s="23" t="str">
        <f t="shared" si="23"/>
        <v/>
      </c>
    </row>
    <row r="759" spans="2:8" x14ac:dyDescent="0.2">
      <c r="B759" s="19"/>
      <c r="C759" s="20" t="str">
        <f t="shared" si="22"/>
        <v/>
      </c>
      <c r="D759" s="21"/>
      <c r="E759" s="22"/>
      <c r="F759" s="22"/>
      <c r="G759" s="22"/>
      <c r="H759" s="23" t="str">
        <f t="shared" si="23"/>
        <v/>
      </c>
    </row>
    <row r="760" spans="2:8" x14ac:dyDescent="0.2">
      <c r="B760" s="19"/>
      <c r="C760" s="20" t="str">
        <f t="shared" si="22"/>
        <v/>
      </c>
      <c r="D760" s="21"/>
      <c r="E760" s="22"/>
      <c r="F760" s="22"/>
      <c r="G760" s="22"/>
      <c r="H760" s="23" t="str">
        <f t="shared" si="23"/>
        <v/>
      </c>
    </row>
    <row r="761" spans="2:8" x14ac:dyDescent="0.2">
      <c r="B761" s="19"/>
      <c r="C761" s="20" t="str">
        <f t="shared" si="22"/>
        <v/>
      </c>
      <c r="D761" s="21"/>
      <c r="E761" s="22"/>
      <c r="F761" s="22"/>
      <c r="G761" s="22"/>
      <c r="H761" s="23" t="str">
        <f t="shared" si="23"/>
        <v/>
      </c>
    </row>
    <row r="762" spans="2:8" x14ac:dyDescent="0.2">
      <c r="B762" s="19"/>
      <c r="C762" s="20" t="str">
        <f t="shared" si="22"/>
        <v/>
      </c>
      <c r="D762" s="21"/>
      <c r="E762" s="22"/>
      <c r="F762" s="22"/>
      <c r="G762" s="22"/>
      <c r="H762" s="23" t="str">
        <f t="shared" si="23"/>
        <v/>
      </c>
    </row>
    <row r="763" spans="2:8" x14ac:dyDescent="0.2">
      <c r="B763" s="19"/>
      <c r="C763" s="20" t="str">
        <f t="shared" si="22"/>
        <v/>
      </c>
      <c r="D763" s="21"/>
      <c r="E763" s="22"/>
      <c r="F763" s="22"/>
      <c r="G763" s="22"/>
      <c r="H763" s="23" t="str">
        <f t="shared" si="23"/>
        <v/>
      </c>
    </row>
    <row r="764" spans="2:8" x14ac:dyDescent="0.2">
      <c r="B764" s="19"/>
      <c r="C764" s="20" t="str">
        <f t="shared" si="22"/>
        <v/>
      </c>
      <c r="D764" s="21"/>
      <c r="E764" s="22"/>
      <c r="F764" s="22"/>
      <c r="G764" s="22"/>
      <c r="H764" s="23" t="str">
        <f t="shared" si="23"/>
        <v/>
      </c>
    </row>
    <row r="765" spans="2:8" x14ac:dyDescent="0.2">
      <c r="B765" s="19"/>
      <c r="C765" s="20" t="str">
        <f t="shared" si="22"/>
        <v/>
      </c>
      <c r="D765" s="21"/>
      <c r="E765" s="22"/>
      <c r="F765" s="22"/>
      <c r="G765" s="22"/>
      <c r="H765" s="23" t="str">
        <f t="shared" si="23"/>
        <v/>
      </c>
    </row>
    <row r="766" spans="2:8" x14ac:dyDescent="0.2">
      <c r="B766" s="19"/>
      <c r="C766" s="20" t="str">
        <f t="shared" si="22"/>
        <v/>
      </c>
      <c r="D766" s="21"/>
      <c r="E766" s="22"/>
      <c r="F766" s="22"/>
      <c r="G766" s="22"/>
      <c r="H766" s="23" t="str">
        <f t="shared" si="23"/>
        <v/>
      </c>
    </row>
    <row r="767" spans="2:8" x14ac:dyDescent="0.2">
      <c r="B767" s="19"/>
      <c r="C767" s="20" t="str">
        <f t="shared" si="22"/>
        <v/>
      </c>
      <c r="D767" s="21"/>
      <c r="E767" s="22"/>
      <c r="F767" s="22"/>
      <c r="G767" s="22"/>
      <c r="H767" s="23" t="str">
        <f t="shared" si="23"/>
        <v/>
      </c>
    </row>
    <row r="768" spans="2:8" x14ac:dyDescent="0.2">
      <c r="B768" s="19"/>
      <c r="C768" s="20" t="str">
        <f t="shared" si="22"/>
        <v/>
      </c>
      <c r="D768" s="21"/>
      <c r="E768" s="22"/>
      <c r="F768" s="22"/>
      <c r="G768" s="22"/>
      <c r="H768" s="23" t="str">
        <f t="shared" si="23"/>
        <v/>
      </c>
    </row>
    <row r="769" spans="2:8" x14ac:dyDescent="0.2">
      <c r="B769" s="19"/>
      <c r="C769" s="20" t="str">
        <f t="shared" si="22"/>
        <v/>
      </c>
      <c r="D769" s="21"/>
      <c r="E769" s="22"/>
      <c r="F769" s="22"/>
      <c r="G769" s="22"/>
      <c r="H769" s="23" t="str">
        <f t="shared" si="23"/>
        <v/>
      </c>
    </row>
    <row r="770" spans="2:8" x14ac:dyDescent="0.2">
      <c r="B770" s="19"/>
      <c r="C770" s="20" t="str">
        <f t="shared" si="22"/>
        <v/>
      </c>
      <c r="D770" s="21"/>
      <c r="E770" s="22"/>
      <c r="F770" s="22"/>
      <c r="G770" s="22"/>
      <c r="H770" s="23" t="str">
        <f t="shared" si="23"/>
        <v/>
      </c>
    </row>
    <row r="771" spans="2:8" x14ac:dyDescent="0.2">
      <c r="B771" s="19"/>
      <c r="C771" s="20" t="str">
        <f t="shared" si="22"/>
        <v/>
      </c>
      <c r="D771" s="21"/>
      <c r="E771" s="22"/>
      <c r="F771" s="22"/>
      <c r="G771" s="22"/>
      <c r="H771" s="23" t="str">
        <f t="shared" si="23"/>
        <v/>
      </c>
    </row>
    <row r="772" spans="2:8" x14ac:dyDescent="0.2">
      <c r="B772" s="19"/>
      <c r="C772" s="20" t="str">
        <f t="shared" si="22"/>
        <v/>
      </c>
      <c r="D772" s="21"/>
      <c r="E772" s="22"/>
      <c r="F772" s="22"/>
      <c r="G772" s="22"/>
      <c r="H772" s="23" t="str">
        <f t="shared" si="23"/>
        <v/>
      </c>
    </row>
    <row r="773" spans="2:8" x14ac:dyDescent="0.2">
      <c r="B773" s="19"/>
      <c r="C773" s="20" t="str">
        <f t="shared" ref="C773:C836" si="24">IF(B773="","",IFERROR(INDEX(AnNume,MATCH(B773,AnMarca,0)),"Marcă inexistentă"))</f>
        <v/>
      </c>
      <c r="D773" s="21"/>
      <c r="E773" s="22"/>
      <c r="F773" s="22"/>
      <c r="G773" s="22"/>
      <c r="H773" s="23" t="str">
        <f t="shared" ref="H773:H836" si="25">IF(B773="","",TRIM(IF(C773="Marcă inexistentă","Marca nu există în foaia Angajați. ","")&amp;IF(NOT(ISNUMBER(D773)),"Luna trebuie să fie o dată (prima zi a lunii). ","")&amp;IF(COUNTIFS($B$5:$B$3004,B773,$D$5:$D$3004,D773)&gt;1,"Luna apare de două ori. ","")&amp;IF(N(F773)&gt;N(E773),"Netul este mai mare decât brutul. ","")))</f>
        <v/>
      </c>
    </row>
    <row r="774" spans="2:8" x14ac:dyDescent="0.2">
      <c r="B774" s="19"/>
      <c r="C774" s="20" t="str">
        <f t="shared" si="24"/>
        <v/>
      </c>
      <c r="D774" s="21"/>
      <c r="E774" s="22"/>
      <c r="F774" s="22"/>
      <c r="G774" s="22"/>
      <c r="H774" s="23" t="str">
        <f t="shared" si="25"/>
        <v/>
      </c>
    </row>
    <row r="775" spans="2:8" x14ac:dyDescent="0.2">
      <c r="B775" s="19"/>
      <c r="C775" s="20" t="str">
        <f t="shared" si="24"/>
        <v/>
      </c>
      <c r="D775" s="21"/>
      <c r="E775" s="22"/>
      <c r="F775" s="22"/>
      <c r="G775" s="22"/>
      <c r="H775" s="23" t="str">
        <f t="shared" si="25"/>
        <v/>
      </c>
    </row>
    <row r="776" spans="2:8" x14ac:dyDescent="0.2">
      <c r="B776" s="19"/>
      <c r="C776" s="20" t="str">
        <f t="shared" si="24"/>
        <v/>
      </c>
      <c r="D776" s="21"/>
      <c r="E776" s="22"/>
      <c r="F776" s="22"/>
      <c r="G776" s="22"/>
      <c r="H776" s="23" t="str">
        <f t="shared" si="25"/>
        <v/>
      </c>
    </row>
    <row r="777" spans="2:8" x14ac:dyDescent="0.2">
      <c r="B777" s="19"/>
      <c r="C777" s="20" t="str">
        <f t="shared" si="24"/>
        <v/>
      </c>
      <c r="D777" s="21"/>
      <c r="E777" s="22"/>
      <c r="F777" s="22"/>
      <c r="G777" s="22"/>
      <c r="H777" s="23" t="str">
        <f t="shared" si="25"/>
        <v/>
      </c>
    </row>
    <row r="778" spans="2:8" x14ac:dyDescent="0.2">
      <c r="B778" s="19"/>
      <c r="C778" s="20" t="str">
        <f t="shared" si="24"/>
        <v/>
      </c>
      <c r="D778" s="21"/>
      <c r="E778" s="22"/>
      <c r="F778" s="22"/>
      <c r="G778" s="22"/>
      <c r="H778" s="23" t="str">
        <f t="shared" si="25"/>
        <v/>
      </c>
    </row>
    <row r="779" spans="2:8" x14ac:dyDescent="0.2">
      <c r="B779" s="19"/>
      <c r="C779" s="20" t="str">
        <f t="shared" si="24"/>
        <v/>
      </c>
      <c r="D779" s="21"/>
      <c r="E779" s="22"/>
      <c r="F779" s="22"/>
      <c r="G779" s="22"/>
      <c r="H779" s="23" t="str">
        <f t="shared" si="25"/>
        <v/>
      </c>
    </row>
    <row r="780" spans="2:8" x14ac:dyDescent="0.2">
      <c r="B780" s="19"/>
      <c r="C780" s="20" t="str">
        <f t="shared" si="24"/>
        <v/>
      </c>
      <c r="D780" s="21"/>
      <c r="E780" s="22"/>
      <c r="F780" s="22"/>
      <c r="G780" s="22"/>
      <c r="H780" s="23" t="str">
        <f t="shared" si="25"/>
        <v/>
      </c>
    </row>
    <row r="781" spans="2:8" x14ac:dyDescent="0.2">
      <c r="B781" s="19"/>
      <c r="C781" s="20" t="str">
        <f t="shared" si="24"/>
        <v/>
      </c>
      <c r="D781" s="21"/>
      <c r="E781" s="22"/>
      <c r="F781" s="22"/>
      <c r="G781" s="22"/>
      <c r="H781" s="23" t="str">
        <f t="shared" si="25"/>
        <v/>
      </c>
    </row>
    <row r="782" spans="2:8" x14ac:dyDescent="0.2">
      <c r="B782" s="19"/>
      <c r="C782" s="20" t="str">
        <f t="shared" si="24"/>
        <v/>
      </c>
      <c r="D782" s="21"/>
      <c r="E782" s="22"/>
      <c r="F782" s="22"/>
      <c r="G782" s="22"/>
      <c r="H782" s="23" t="str">
        <f t="shared" si="25"/>
        <v/>
      </c>
    </row>
    <row r="783" spans="2:8" x14ac:dyDescent="0.2">
      <c r="B783" s="19"/>
      <c r="C783" s="20" t="str">
        <f t="shared" si="24"/>
        <v/>
      </c>
      <c r="D783" s="21"/>
      <c r="E783" s="22"/>
      <c r="F783" s="22"/>
      <c r="G783" s="22"/>
      <c r="H783" s="23" t="str">
        <f t="shared" si="25"/>
        <v/>
      </c>
    </row>
    <row r="784" spans="2:8" x14ac:dyDescent="0.2">
      <c r="B784" s="19"/>
      <c r="C784" s="20" t="str">
        <f t="shared" si="24"/>
        <v/>
      </c>
      <c r="D784" s="21"/>
      <c r="E784" s="22"/>
      <c r="F784" s="22"/>
      <c r="G784" s="22"/>
      <c r="H784" s="23" t="str">
        <f t="shared" si="25"/>
        <v/>
      </c>
    </row>
    <row r="785" spans="2:8" x14ac:dyDescent="0.2">
      <c r="B785" s="19"/>
      <c r="C785" s="20" t="str">
        <f t="shared" si="24"/>
        <v/>
      </c>
      <c r="D785" s="21"/>
      <c r="E785" s="22"/>
      <c r="F785" s="22"/>
      <c r="G785" s="22"/>
      <c r="H785" s="23" t="str">
        <f t="shared" si="25"/>
        <v/>
      </c>
    </row>
    <row r="786" spans="2:8" x14ac:dyDescent="0.2">
      <c r="B786" s="19"/>
      <c r="C786" s="20" t="str">
        <f t="shared" si="24"/>
        <v/>
      </c>
      <c r="D786" s="21"/>
      <c r="E786" s="22"/>
      <c r="F786" s="22"/>
      <c r="G786" s="22"/>
      <c r="H786" s="23" t="str">
        <f t="shared" si="25"/>
        <v/>
      </c>
    </row>
    <row r="787" spans="2:8" x14ac:dyDescent="0.2">
      <c r="B787" s="19"/>
      <c r="C787" s="20" t="str">
        <f t="shared" si="24"/>
        <v/>
      </c>
      <c r="D787" s="21"/>
      <c r="E787" s="22"/>
      <c r="F787" s="22"/>
      <c r="G787" s="22"/>
      <c r="H787" s="23" t="str">
        <f t="shared" si="25"/>
        <v/>
      </c>
    </row>
    <row r="788" spans="2:8" x14ac:dyDescent="0.2">
      <c r="B788" s="19"/>
      <c r="C788" s="20" t="str">
        <f t="shared" si="24"/>
        <v/>
      </c>
      <c r="D788" s="21"/>
      <c r="E788" s="22"/>
      <c r="F788" s="22"/>
      <c r="G788" s="22"/>
      <c r="H788" s="23" t="str">
        <f t="shared" si="25"/>
        <v/>
      </c>
    </row>
    <row r="789" spans="2:8" x14ac:dyDescent="0.2">
      <c r="B789" s="19"/>
      <c r="C789" s="20" t="str">
        <f t="shared" si="24"/>
        <v/>
      </c>
      <c r="D789" s="21"/>
      <c r="E789" s="22"/>
      <c r="F789" s="22"/>
      <c r="G789" s="22"/>
      <c r="H789" s="23" t="str">
        <f t="shared" si="25"/>
        <v/>
      </c>
    </row>
    <row r="790" spans="2:8" x14ac:dyDescent="0.2">
      <c r="B790" s="19"/>
      <c r="C790" s="20" t="str">
        <f t="shared" si="24"/>
        <v/>
      </c>
      <c r="D790" s="21"/>
      <c r="E790" s="22"/>
      <c r="F790" s="22"/>
      <c r="G790" s="22"/>
      <c r="H790" s="23" t="str">
        <f t="shared" si="25"/>
        <v/>
      </c>
    </row>
    <row r="791" spans="2:8" x14ac:dyDescent="0.2">
      <c r="B791" s="19"/>
      <c r="C791" s="20" t="str">
        <f t="shared" si="24"/>
        <v/>
      </c>
      <c r="D791" s="21"/>
      <c r="E791" s="22"/>
      <c r="F791" s="22"/>
      <c r="G791" s="22"/>
      <c r="H791" s="23" t="str">
        <f t="shared" si="25"/>
        <v/>
      </c>
    </row>
    <row r="792" spans="2:8" x14ac:dyDescent="0.2">
      <c r="B792" s="19"/>
      <c r="C792" s="20" t="str">
        <f t="shared" si="24"/>
        <v/>
      </c>
      <c r="D792" s="21"/>
      <c r="E792" s="22"/>
      <c r="F792" s="22"/>
      <c r="G792" s="22"/>
      <c r="H792" s="23" t="str">
        <f t="shared" si="25"/>
        <v/>
      </c>
    </row>
    <row r="793" spans="2:8" x14ac:dyDescent="0.2">
      <c r="B793" s="19"/>
      <c r="C793" s="20" t="str">
        <f t="shared" si="24"/>
        <v/>
      </c>
      <c r="D793" s="21"/>
      <c r="E793" s="22"/>
      <c r="F793" s="22"/>
      <c r="G793" s="22"/>
      <c r="H793" s="23" t="str">
        <f t="shared" si="25"/>
        <v/>
      </c>
    </row>
    <row r="794" spans="2:8" x14ac:dyDescent="0.2">
      <c r="B794" s="19"/>
      <c r="C794" s="20" t="str">
        <f t="shared" si="24"/>
        <v/>
      </c>
      <c r="D794" s="21"/>
      <c r="E794" s="22"/>
      <c r="F794" s="22"/>
      <c r="G794" s="22"/>
      <c r="H794" s="23" t="str">
        <f t="shared" si="25"/>
        <v/>
      </c>
    </row>
    <row r="795" spans="2:8" x14ac:dyDescent="0.2">
      <c r="B795" s="19"/>
      <c r="C795" s="20" t="str">
        <f t="shared" si="24"/>
        <v/>
      </c>
      <c r="D795" s="21"/>
      <c r="E795" s="22"/>
      <c r="F795" s="22"/>
      <c r="G795" s="22"/>
      <c r="H795" s="23" t="str">
        <f t="shared" si="25"/>
        <v/>
      </c>
    </row>
    <row r="796" spans="2:8" x14ac:dyDescent="0.2">
      <c r="B796" s="19"/>
      <c r="C796" s="20" t="str">
        <f t="shared" si="24"/>
        <v/>
      </c>
      <c r="D796" s="21"/>
      <c r="E796" s="22"/>
      <c r="F796" s="22"/>
      <c r="G796" s="22"/>
      <c r="H796" s="23" t="str">
        <f t="shared" si="25"/>
        <v/>
      </c>
    </row>
    <row r="797" spans="2:8" x14ac:dyDescent="0.2">
      <c r="B797" s="19"/>
      <c r="C797" s="20" t="str">
        <f t="shared" si="24"/>
        <v/>
      </c>
      <c r="D797" s="21"/>
      <c r="E797" s="22"/>
      <c r="F797" s="22"/>
      <c r="G797" s="22"/>
      <c r="H797" s="23" t="str">
        <f t="shared" si="25"/>
        <v/>
      </c>
    </row>
    <row r="798" spans="2:8" x14ac:dyDescent="0.2">
      <c r="B798" s="19"/>
      <c r="C798" s="20" t="str">
        <f t="shared" si="24"/>
        <v/>
      </c>
      <c r="D798" s="21"/>
      <c r="E798" s="22"/>
      <c r="F798" s="22"/>
      <c r="G798" s="22"/>
      <c r="H798" s="23" t="str">
        <f t="shared" si="25"/>
        <v/>
      </c>
    </row>
    <row r="799" spans="2:8" x14ac:dyDescent="0.2">
      <c r="B799" s="19"/>
      <c r="C799" s="20" t="str">
        <f t="shared" si="24"/>
        <v/>
      </c>
      <c r="D799" s="21"/>
      <c r="E799" s="22"/>
      <c r="F799" s="22"/>
      <c r="G799" s="22"/>
      <c r="H799" s="23" t="str">
        <f t="shared" si="25"/>
        <v/>
      </c>
    </row>
    <row r="800" spans="2:8" x14ac:dyDescent="0.2">
      <c r="B800" s="19"/>
      <c r="C800" s="20" t="str">
        <f t="shared" si="24"/>
        <v/>
      </c>
      <c r="D800" s="21"/>
      <c r="E800" s="22"/>
      <c r="F800" s="22"/>
      <c r="G800" s="22"/>
      <c r="H800" s="23" t="str">
        <f t="shared" si="25"/>
        <v/>
      </c>
    </row>
    <row r="801" spans="2:8" x14ac:dyDescent="0.2">
      <c r="B801" s="19"/>
      <c r="C801" s="20" t="str">
        <f t="shared" si="24"/>
        <v/>
      </c>
      <c r="D801" s="21"/>
      <c r="E801" s="22"/>
      <c r="F801" s="22"/>
      <c r="G801" s="22"/>
      <c r="H801" s="23" t="str">
        <f t="shared" si="25"/>
        <v/>
      </c>
    </row>
    <row r="802" spans="2:8" x14ac:dyDescent="0.2">
      <c r="B802" s="19"/>
      <c r="C802" s="20" t="str">
        <f t="shared" si="24"/>
        <v/>
      </c>
      <c r="D802" s="21"/>
      <c r="E802" s="22"/>
      <c r="F802" s="22"/>
      <c r="G802" s="22"/>
      <c r="H802" s="23" t="str">
        <f t="shared" si="25"/>
        <v/>
      </c>
    </row>
    <row r="803" spans="2:8" x14ac:dyDescent="0.2">
      <c r="B803" s="19"/>
      <c r="C803" s="20" t="str">
        <f t="shared" si="24"/>
        <v/>
      </c>
      <c r="D803" s="21"/>
      <c r="E803" s="22"/>
      <c r="F803" s="22"/>
      <c r="G803" s="22"/>
      <c r="H803" s="23" t="str">
        <f t="shared" si="25"/>
        <v/>
      </c>
    </row>
    <row r="804" spans="2:8" x14ac:dyDescent="0.2">
      <c r="B804" s="19"/>
      <c r="C804" s="20" t="str">
        <f t="shared" si="24"/>
        <v/>
      </c>
      <c r="D804" s="21"/>
      <c r="E804" s="22"/>
      <c r="F804" s="22"/>
      <c r="G804" s="22"/>
      <c r="H804" s="23" t="str">
        <f t="shared" si="25"/>
        <v/>
      </c>
    </row>
    <row r="805" spans="2:8" x14ac:dyDescent="0.2">
      <c r="B805" s="19"/>
      <c r="C805" s="20" t="str">
        <f t="shared" si="24"/>
        <v/>
      </c>
      <c r="D805" s="21"/>
      <c r="E805" s="22"/>
      <c r="F805" s="22"/>
      <c r="G805" s="22"/>
      <c r="H805" s="23" t="str">
        <f t="shared" si="25"/>
        <v/>
      </c>
    </row>
    <row r="806" spans="2:8" x14ac:dyDescent="0.2">
      <c r="B806" s="19"/>
      <c r="C806" s="20" t="str">
        <f t="shared" si="24"/>
        <v/>
      </c>
      <c r="D806" s="21"/>
      <c r="E806" s="22"/>
      <c r="F806" s="22"/>
      <c r="G806" s="22"/>
      <c r="H806" s="23" t="str">
        <f t="shared" si="25"/>
        <v/>
      </c>
    </row>
    <row r="807" spans="2:8" x14ac:dyDescent="0.2">
      <c r="B807" s="19"/>
      <c r="C807" s="20" t="str">
        <f t="shared" si="24"/>
        <v/>
      </c>
      <c r="D807" s="21"/>
      <c r="E807" s="22"/>
      <c r="F807" s="22"/>
      <c r="G807" s="22"/>
      <c r="H807" s="23" t="str">
        <f t="shared" si="25"/>
        <v/>
      </c>
    </row>
    <row r="808" spans="2:8" x14ac:dyDescent="0.2">
      <c r="B808" s="19"/>
      <c r="C808" s="20" t="str">
        <f t="shared" si="24"/>
        <v/>
      </c>
      <c r="D808" s="21"/>
      <c r="E808" s="22"/>
      <c r="F808" s="22"/>
      <c r="G808" s="22"/>
      <c r="H808" s="23" t="str">
        <f t="shared" si="25"/>
        <v/>
      </c>
    </row>
    <row r="809" spans="2:8" x14ac:dyDescent="0.2">
      <c r="B809" s="19"/>
      <c r="C809" s="20" t="str">
        <f t="shared" si="24"/>
        <v/>
      </c>
      <c r="D809" s="21"/>
      <c r="E809" s="22"/>
      <c r="F809" s="22"/>
      <c r="G809" s="22"/>
      <c r="H809" s="23" t="str">
        <f t="shared" si="25"/>
        <v/>
      </c>
    </row>
    <row r="810" spans="2:8" x14ac:dyDescent="0.2">
      <c r="B810" s="19"/>
      <c r="C810" s="20" t="str">
        <f t="shared" si="24"/>
        <v/>
      </c>
      <c r="D810" s="21"/>
      <c r="E810" s="22"/>
      <c r="F810" s="22"/>
      <c r="G810" s="22"/>
      <c r="H810" s="23" t="str">
        <f t="shared" si="25"/>
        <v/>
      </c>
    </row>
    <row r="811" spans="2:8" x14ac:dyDescent="0.2">
      <c r="B811" s="19"/>
      <c r="C811" s="20" t="str">
        <f t="shared" si="24"/>
        <v/>
      </c>
      <c r="D811" s="21"/>
      <c r="E811" s="22"/>
      <c r="F811" s="22"/>
      <c r="G811" s="22"/>
      <c r="H811" s="23" t="str">
        <f t="shared" si="25"/>
        <v/>
      </c>
    </row>
    <row r="812" spans="2:8" x14ac:dyDescent="0.2">
      <c r="B812" s="19"/>
      <c r="C812" s="20" t="str">
        <f t="shared" si="24"/>
        <v/>
      </c>
      <c r="D812" s="21"/>
      <c r="E812" s="22"/>
      <c r="F812" s="22"/>
      <c r="G812" s="22"/>
      <c r="H812" s="23" t="str">
        <f t="shared" si="25"/>
        <v/>
      </c>
    </row>
    <row r="813" spans="2:8" x14ac:dyDescent="0.2">
      <c r="B813" s="19"/>
      <c r="C813" s="20" t="str">
        <f t="shared" si="24"/>
        <v/>
      </c>
      <c r="D813" s="21"/>
      <c r="E813" s="22"/>
      <c r="F813" s="22"/>
      <c r="G813" s="22"/>
      <c r="H813" s="23" t="str">
        <f t="shared" si="25"/>
        <v/>
      </c>
    </row>
    <row r="814" spans="2:8" x14ac:dyDescent="0.2">
      <c r="B814" s="19"/>
      <c r="C814" s="20" t="str">
        <f t="shared" si="24"/>
        <v/>
      </c>
      <c r="D814" s="21"/>
      <c r="E814" s="22"/>
      <c r="F814" s="22"/>
      <c r="G814" s="22"/>
      <c r="H814" s="23" t="str">
        <f t="shared" si="25"/>
        <v/>
      </c>
    </row>
    <row r="815" spans="2:8" x14ac:dyDescent="0.2">
      <c r="B815" s="19"/>
      <c r="C815" s="20" t="str">
        <f t="shared" si="24"/>
        <v/>
      </c>
      <c r="D815" s="21"/>
      <c r="E815" s="22"/>
      <c r="F815" s="22"/>
      <c r="G815" s="22"/>
      <c r="H815" s="23" t="str">
        <f t="shared" si="25"/>
        <v/>
      </c>
    </row>
    <row r="816" spans="2:8" x14ac:dyDescent="0.2">
      <c r="B816" s="19"/>
      <c r="C816" s="20" t="str">
        <f t="shared" si="24"/>
        <v/>
      </c>
      <c r="D816" s="21"/>
      <c r="E816" s="22"/>
      <c r="F816" s="22"/>
      <c r="G816" s="22"/>
      <c r="H816" s="23" t="str">
        <f t="shared" si="25"/>
        <v/>
      </c>
    </row>
    <row r="817" spans="2:8" x14ac:dyDescent="0.2">
      <c r="B817" s="19"/>
      <c r="C817" s="20" t="str">
        <f t="shared" si="24"/>
        <v/>
      </c>
      <c r="D817" s="21"/>
      <c r="E817" s="22"/>
      <c r="F817" s="22"/>
      <c r="G817" s="22"/>
      <c r="H817" s="23" t="str">
        <f t="shared" si="25"/>
        <v/>
      </c>
    </row>
    <row r="818" spans="2:8" x14ac:dyDescent="0.2">
      <c r="B818" s="19"/>
      <c r="C818" s="20" t="str">
        <f t="shared" si="24"/>
        <v/>
      </c>
      <c r="D818" s="21"/>
      <c r="E818" s="22"/>
      <c r="F818" s="22"/>
      <c r="G818" s="22"/>
      <c r="H818" s="23" t="str">
        <f t="shared" si="25"/>
        <v/>
      </c>
    </row>
    <row r="819" spans="2:8" x14ac:dyDescent="0.2">
      <c r="B819" s="19"/>
      <c r="C819" s="20" t="str">
        <f t="shared" si="24"/>
        <v/>
      </c>
      <c r="D819" s="21"/>
      <c r="E819" s="22"/>
      <c r="F819" s="22"/>
      <c r="G819" s="22"/>
      <c r="H819" s="23" t="str">
        <f t="shared" si="25"/>
        <v/>
      </c>
    </row>
    <row r="820" spans="2:8" x14ac:dyDescent="0.2">
      <c r="B820" s="19"/>
      <c r="C820" s="20" t="str">
        <f t="shared" si="24"/>
        <v/>
      </c>
      <c r="D820" s="21"/>
      <c r="E820" s="22"/>
      <c r="F820" s="22"/>
      <c r="G820" s="22"/>
      <c r="H820" s="23" t="str">
        <f t="shared" si="25"/>
        <v/>
      </c>
    </row>
    <row r="821" spans="2:8" x14ac:dyDescent="0.2">
      <c r="B821" s="19"/>
      <c r="C821" s="20" t="str">
        <f t="shared" si="24"/>
        <v/>
      </c>
      <c r="D821" s="21"/>
      <c r="E821" s="22"/>
      <c r="F821" s="22"/>
      <c r="G821" s="22"/>
      <c r="H821" s="23" t="str">
        <f t="shared" si="25"/>
        <v/>
      </c>
    </row>
    <row r="822" spans="2:8" x14ac:dyDescent="0.2">
      <c r="B822" s="19"/>
      <c r="C822" s="20" t="str">
        <f t="shared" si="24"/>
        <v/>
      </c>
      <c r="D822" s="21"/>
      <c r="E822" s="22"/>
      <c r="F822" s="22"/>
      <c r="G822" s="22"/>
      <c r="H822" s="23" t="str">
        <f t="shared" si="25"/>
        <v/>
      </c>
    </row>
    <row r="823" spans="2:8" x14ac:dyDescent="0.2">
      <c r="B823" s="19"/>
      <c r="C823" s="20" t="str">
        <f t="shared" si="24"/>
        <v/>
      </c>
      <c r="D823" s="21"/>
      <c r="E823" s="22"/>
      <c r="F823" s="22"/>
      <c r="G823" s="22"/>
      <c r="H823" s="23" t="str">
        <f t="shared" si="25"/>
        <v/>
      </c>
    </row>
    <row r="824" spans="2:8" x14ac:dyDescent="0.2">
      <c r="B824" s="19"/>
      <c r="C824" s="20" t="str">
        <f t="shared" si="24"/>
        <v/>
      </c>
      <c r="D824" s="21"/>
      <c r="E824" s="22"/>
      <c r="F824" s="22"/>
      <c r="G824" s="22"/>
      <c r="H824" s="23" t="str">
        <f t="shared" si="25"/>
        <v/>
      </c>
    </row>
    <row r="825" spans="2:8" x14ac:dyDescent="0.2">
      <c r="B825" s="19"/>
      <c r="C825" s="20" t="str">
        <f t="shared" si="24"/>
        <v/>
      </c>
      <c r="D825" s="21"/>
      <c r="E825" s="22"/>
      <c r="F825" s="22"/>
      <c r="G825" s="22"/>
      <c r="H825" s="23" t="str">
        <f t="shared" si="25"/>
        <v/>
      </c>
    </row>
    <row r="826" spans="2:8" x14ac:dyDescent="0.2">
      <c r="B826" s="19"/>
      <c r="C826" s="20" t="str">
        <f t="shared" si="24"/>
        <v/>
      </c>
      <c r="D826" s="21"/>
      <c r="E826" s="22"/>
      <c r="F826" s="22"/>
      <c r="G826" s="22"/>
      <c r="H826" s="23" t="str">
        <f t="shared" si="25"/>
        <v/>
      </c>
    </row>
    <row r="827" spans="2:8" x14ac:dyDescent="0.2">
      <c r="B827" s="19"/>
      <c r="C827" s="20" t="str">
        <f t="shared" si="24"/>
        <v/>
      </c>
      <c r="D827" s="21"/>
      <c r="E827" s="22"/>
      <c r="F827" s="22"/>
      <c r="G827" s="22"/>
      <c r="H827" s="23" t="str">
        <f t="shared" si="25"/>
        <v/>
      </c>
    </row>
    <row r="828" spans="2:8" x14ac:dyDescent="0.2">
      <c r="B828" s="19"/>
      <c r="C828" s="20" t="str">
        <f t="shared" si="24"/>
        <v/>
      </c>
      <c r="D828" s="21"/>
      <c r="E828" s="22"/>
      <c r="F828" s="22"/>
      <c r="G828" s="22"/>
      <c r="H828" s="23" t="str">
        <f t="shared" si="25"/>
        <v/>
      </c>
    </row>
    <row r="829" spans="2:8" x14ac:dyDescent="0.2">
      <c r="B829" s="19"/>
      <c r="C829" s="20" t="str">
        <f t="shared" si="24"/>
        <v/>
      </c>
      <c r="D829" s="21"/>
      <c r="E829" s="22"/>
      <c r="F829" s="22"/>
      <c r="G829" s="22"/>
      <c r="H829" s="23" t="str">
        <f t="shared" si="25"/>
        <v/>
      </c>
    </row>
    <row r="830" spans="2:8" x14ac:dyDescent="0.2">
      <c r="B830" s="19"/>
      <c r="C830" s="20" t="str">
        <f t="shared" si="24"/>
        <v/>
      </c>
      <c r="D830" s="21"/>
      <c r="E830" s="22"/>
      <c r="F830" s="22"/>
      <c r="G830" s="22"/>
      <c r="H830" s="23" t="str">
        <f t="shared" si="25"/>
        <v/>
      </c>
    </row>
    <row r="831" spans="2:8" x14ac:dyDescent="0.2">
      <c r="B831" s="19"/>
      <c r="C831" s="20" t="str">
        <f t="shared" si="24"/>
        <v/>
      </c>
      <c r="D831" s="21"/>
      <c r="E831" s="22"/>
      <c r="F831" s="22"/>
      <c r="G831" s="22"/>
      <c r="H831" s="23" t="str">
        <f t="shared" si="25"/>
        <v/>
      </c>
    </row>
    <row r="832" spans="2:8" x14ac:dyDescent="0.2">
      <c r="B832" s="19"/>
      <c r="C832" s="20" t="str">
        <f t="shared" si="24"/>
        <v/>
      </c>
      <c r="D832" s="21"/>
      <c r="E832" s="22"/>
      <c r="F832" s="22"/>
      <c r="G832" s="22"/>
      <c r="H832" s="23" t="str">
        <f t="shared" si="25"/>
        <v/>
      </c>
    </row>
    <row r="833" spans="2:8" x14ac:dyDescent="0.2">
      <c r="B833" s="19"/>
      <c r="C833" s="20" t="str">
        <f t="shared" si="24"/>
        <v/>
      </c>
      <c r="D833" s="21"/>
      <c r="E833" s="22"/>
      <c r="F833" s="22"/>
      <c r="G833" s="22"/>
      <c r="H833" s="23" t="str">
        <f t="shared" si="25"/>
        <v/>
      </c>
    </row>
    <row r="834" spans="2:8" x14ac:dyDescent="0.2">
      <c r="B834" s="19"/>
      <c r="C834" s="20" t="str">
        <f t="shared" si="24"/>
        <v/>
      </c>
      <c r="D834" s="21"/>
      <c r="E834" s="22"/>
      <c r="F834" s="22"/>
      <c r="G834" s="22"/>
      <c r="H834" s="23" t="str">
        <f t="shared" si="25"/>
        <v/>
      </c>
    </row>
    <row r="835" spans="2:8" x14ac:dyDescent="0.2">
      <c r="B835" s="19"/>
      <c r="C835" s="20" t="str">
        <f t="shared" si="24"/>
        <v/>
      </c>
      <c r="D835" s="21"/>
      <c r="E835" s="22"/>
      <c r="F835" s="22"/>
      <c r="G835" s="22"/>
      <c r="H835" s="23" t="str">
        <f t="shared" si="25"/>
        <v/>
      </c>
    </row>
    <row r="836" spans="2:8" x14ac:dyDescent="0.2">
      <c r="B836" s="19"/>
      <c r="C836" s="20" t="str">
        <f t="shared" si="24"/>
        <v/>
      </c>
      <c r="D836" s="21"/>
      <c r="E836" s="22"/>
      <c r="F836" s="22"/>
      <c r="G836" s="22"/>
      <c r="H836" s="23" t="str">
        <f t="shared" si="25"/>
        <v/>
      </c>
    </row>
    <row r="837" spans="2:8" x14ac:dyDescent="0.2">
      <c r="B837" s="19"/>
      <c r="C837" s="20" t="str">
        <f t="shared" ref="C837:C900" si="26">IF(B837="","",IFERROR(INDEX(AnNume,MATCH(B837,AnMarca,0)),"Marcă inexistentă"))</f>
        <v/>
      </c>
      <c r="D837" s="21"/>
      <c r="E837" s="22"/>
      <c r="F837" s="22"/>
      <c r="G837" s="22"/>
      <c r="H837" s="23" t="str">
        <f t="shared" ref="H837:H900" si="27">IF(B837="","",TRIM(IF(C837="Marcă inexistentă","Marca nu există în foaia Angajați. ","")&amp;IF(NOT(ISNUMBER(D837)),"Luna trebuie să fie o dată (prima zi a lunii). ","")&amp;IF(COUNTIFS($B$5:$B$3004,B837,$D$5:$D$3004,D837)&gt;1,"Luna apare de două ori. ","")&amp;IF(N(F837)&gt;N(E837),"Netul este mai mare decât brutul. ","")))</f>
        <v/>
      </c>
    </row>
    <row r="838" spans="2:8" x14ac:dyDescent="0.2">
      <c r="B838" s="19"/>
      <c r="C838" s="20" t="str">
        <f t="shared" si="26"/>
        <v/>
      </c>
      <c r="D838" s="21"/>
      <c r="E838" s="22"/>
      <c r="F838" s="22"/>
      <c r="G838" s="22"/>
      <c r="H838" s="23" t="str">
        <f t="shared" si="27"/>
        <v/>
      </c>
    </row>
    <row r="839" spans="2:8" x14ac:dyDescent="0.2">
      <c r="B839" s="19"/>
      <c r="C839" s="20" t="str">
        <f t="shared" si="26"/>
        <v/>
      </c>
      <c r="D839" s="21"/>
      <c r="E839" s="22"/>
      <c r="F839" s="22"/>
      <c r="G839" s="22"/>
      <c r="H839" s="23" t="str">
        <f t="shared" si="27"/>
        <v/>
      </c>
    </row>
    <row r="840" spans="2:8" x14ac:dyDescent="0.2">
      <c r="B840" s="19"/>
      <c r="C840" s="20" t="str">
        <f t="shared" si="26"/>
        <v/>
      </c>
      <c r="D840" s="21"/>
      <c r="E840" s="22"/>
      <c r="F840" s="22"/>
      <c r="G840" s="22"/>
      <c r="H840" s="23" t="str">
        <f t="shared" si="27"/>
        <v/>
      </c>
    </row>
    <row r="841" spans="2:8" x14ac:dyDescent="0.2">
      <c r="B841" s="19"/>
      <c r="C841" s="20" t="str">
        <f t="shared" si="26"/>
        <v/>
      </c>
      <c r="D841" s="21"/>
      <c r="E841" s="22"/>
      <c r="F841" s="22"/>
      <c r="G841" s="22"/>
      <c r="H841" s="23" t="str">
        <f t="shared" si="27"/>
        <v/>
      </c>
    </row>
    <row r="842" spans="2:8" x14ac:dyDescent="0.2">
      <c r="B842" s="19"/>
      <c r="C842" s="20" t="str">
        <f t="shared" si="26"/>
        <v/>
      </c>
      <c r="D842" s="21"/>
      <c r="E842" s="22"/>
      <c r="F842" s="22"/>
      <c r="G842" s="22"/>
      <c r="H842" s="23" t="str">
        <f t="shared" si="27"/>
        <v/>
      </c>
    </row>
    <row r="843" spans="2:8" x14ac:dyDescent="0.2">
      <c r="B843" s="19"/>
      <c r="C843" s="20" t="str">
        <f t="shared" si="26"/>
        <v/>
      </c>
      <c r="D843" s="21"/>
      <c r="E843" s="22"/>
      <c r="F843" s="22"/>
      <c r="G843" s="22"/>
      <c r="H843" s="23" t="str">
        <f t="shared" si="27"/>
        <v/>
      </c>
    </row>
    <row r="844" spans="2:8" x14ac:dyDescent="0.2">
      <c r="B844" s="19"/>
      <c r="C844" s="20" t="str">
        <f t="shared" si="26"/>
        <v/>
      </c>
      <c r="D844" s="21"/>
      <c r="E844" s="22"/>
      <c r="F844" s="22"/>
      <c r="G844" s="22"/>
      <c r="H844" s="23" t="str">
        <f t="shared" si="27"/>
        <v/>
      </c>
    </row>
    <row r="845" spans="2:8" x14ac:dyDescent="0.2">
      <c r="B845" s="19"/>
      <c r="C845" s="20" t="str">
        <f t="shared" si="26"/>
        <v/>
      </c>
      <c r="D845" s="21"/>
      <c r="E845" s="22"/>
      <c r="F845" s="22"/>
      <c r="G845" s="22"/>
      <c r="H845" s="23" t="str">
        <f t="shared" si="27"/>
        <v/>
      </c>
    </row>
    <row r="846" spans="2:8" x14ac:dyDescent="0.2">
      <c r="B846" s="19"/>
      <c r="C846" s="20" t="str">
        <f t="shared" si="26"/>
        <v/>
      </c>
      <c r="D846" s="21"/>
      <c r="E846" s="22"/>
      <c r="F846" s="22"/>
      <c r="G846" s="22"/>
      <c r="H846" s="23" t="str">
        <f t="shared" si="27"/>
        <v/>
      </c>
    </row>
    <row r="847" spans="2:8" x14ac:dyDescent="0.2">
      <c r="B847" s="19"/>
      <c r="C847" s="20" t="str">
        <f t="shared" si="26"/>
        <v/>
      </c>
      <c r="D847" s="21"/>
      <c r="E847" s="22"/>
      <c r="F847" s="22"/>
      <c r="G847" s="22"/>
      <c r="H847" s="23" t="str">
        <f t="shared" si="27"/>
        <v/>
      </c>
    </row>
    <row r="848" spans="2:8" x14ac:dyDescent="0.2">
      <c r="B848" s="19"/>
      <c r="C848" s="20" t="str">
        <f t="shared" si="26"/>
        <v/>
      </c>
      <c r="D848" s="21"/>
      <c r="E848" s="22"/>
      <c r="F848" s="22"/>
      <c r="G848" s="22"/>
      <c r="H848" s="23" t="str">
        <f t="shared" si="27"/>
        <v/>
      </c>
    </row>
    <row r="849" spans="2:8" x14ac:dyDescent="0.2">
      <c r="B849" s="19"/>
      <c r="C849" s="20" t="str">
        <f t="shared" si="26"/>
        <v/>
      </c>
      <c r="D849" s="21"/>
      <c r="E849" s="22"/>
      <c r="F849" s="22"/>
      <c r="G849" s="22"/>
      <c r="H849" s="23" t="str">
        <f t="shared" si="27"/>
        <v/>
      </c>
    </row>
    <row r="850" spans="2:8" x14ac:dyDescent="0.2">
      <c r="B850" s="19"/>
      <c r="C850" s="20" t="str">
        <f t="shared" si="26"/>
        <v/>
      </c>
      <c r="D850" s="21"/>
      <c r="E850" s="22"/>
      <c r="F850" s="22"/>
      <c r="G850" s="22"/>
      <c r="H850" s="23" t="str">
        <f t="shared" si="27"/>
        <v/>
      </c>
    </row>
    <row r="851" spans="2:8" x14ac:dyDescent="0.2">
      <c r="B851" s="19"/>
      <c r="C851" s="20" t="str">
        <f t="shared" si="26"/>
        <v/>
      </c>
      <c r="D851" s="21"/>
      <c r="E851" s="22"/>
      <c r="F851" s="22"/>
      <c r="G851" s="22"/>
      <c r="H851" s="23" t="str">
        <f t="shared" si="27"/>
        <v/>
      </c>
    </row>
    <row r="852" spans="2:8" x14ac:dyDescent="0.2">
      <c r="B852" s="19"/>
      <c r="C852" s="20" t="str">
        <f t="shared" si="26"/>
        <v/>
      </c>
      <c r="D852" s="21"/>
      <c r="E852" s="22"/>
      <c r="F852" s="22"/>
      <c r="G852" s="22"/>
      <c r="H852" s="23" t="str">
        <f t="shared" si="27"/>
        <v/>
      </c>
    </row>
    <row r="853" spans="2:8" x14ac:dyDescent="0.2">
      <c r="B853" s="19"/>
      <c r="C853" s="20" t="str">
        <f t="shared" si="26"/>
        <v/>
      </c>
      <c r="D853" s="21"/>
      <c r="E853" s="22"/>
      <c r="F853" s="22"/>
      <c r="G853" s="22"/>
      <c r="H853" s="23" t="str">
        <f t="shared" si="27"/>
        <v/>
      </c>
    </row>
    <row r="854" spans="2:8" x14ac:dyDescent="0.2">
      <c r="B854" s="19"/>
      <c r="C854" s="20" t="str">
        <f t="shared" si="26"/>
        <v/>
      </c>
      <c r="D854" s="21"/>
      <c r="E854" s="22"/>
      <c r="F854" s="22"/>
      <c r="G854" s="22"/>
      <c r="H854" s="23" t="str">
        <f t="shared" si="27"/>
        <v/>
      </c>
    </row>
    <row r="855" spans="2:8" x14ac:dyDescent="0.2">
      <c r="B855" s="19"/>
      <c r="C855" s="20" t="str">
        <f t="shared" si="26"/>
        <v/>
      </c>
      <c r="D855" s="21"/>
      <c r="E855" s="22"/>
      <c r="F855" s="22"/>
      <c r="G855" s="22"/>
      <c r="H855" s="23" t="str">
        <f t="shared" si="27"/>
        <v/>
      </c>
    </row>
    <row r="856" spans="2:8" x14ac:dyDescent="0.2">
      <c r="B856" s="19"/>
      <c r="C856" s="20" t="str">
        <f t="shared" si="26"/>
        <v/>
      </c>
      <c r="D856" s="21"/>
      <c r="E856" s="22"/>
      <c r="F856" s="22"/>
      <c r="G856" s="22"/>
      <c r="H856" s="23" t="str">
        <f t="shared" si="27"/>
        <v/>
      </c>
    </row>
    <row r="857" spans="2:8" x14ac:dyDescent="0.2">
      <c r="B857" s="19"/>
      <c r="C857" s="20" t="str">
        <f t="shared" si="26"/>
        <v/>
      </c>
      <c r="D857" s="21"/>
      <c r="E857" s="22"/>
      <c r="F857" s="22"/>
      <c r="G857" s="22"/>
      <c r="H857" s="23" t="str">
        <f t="shared" si="27"/>
        <v/>
      </c>
    </row>
    <row r="858" spans="2:8" x14ac:dyDescent="0.2">
      <c r="B858" s="19"/>
      <c r="C858" s="20" t="str">
        <f t="shared" si="26"/>
        <v/>
      </c>
      <c r="D858" s="21"/>
      <c r="E858" s="22"/>
      <c r="F858" s="22"/>
      <c r="G858" s="22"/>
      <c r="H858" s="23" t="str">
        <f t="shared" si="27"/>
        <v/>
      </c>
    </row>
    <row r="859" spans="2:8" x14ac:dyDescent="0.2">
      <c r="B859" s="19"/>
      <c r="C859" s="20" t="str">
        <f t="shared" si="26"/>
        <v/>
      </c>
      <c r="D859" s="21"/>
      <c r="E859" s="22"/>
      <c r="F859" s="22"/>
      <c r="G859" s="22"/>
      <c r="H859" s="23" t="str">
        <f t="shared" si="27"/>
        <v/>
      </c>
    </row>
    <row r="860" spans="2:8" x14ac:dyDescent="0.2">
      <c r="B860" s="19"/>
      <c r="C860" s="20" t="str">
        <f t="shared" si="26"/>
        <v/>
      </c>
      <c r="D860" s="21"/>
      <c r="E860" s="22"/>
      <c r="F860" s="22"/>
      <c r="G860" s="22"/>
      <c r="H860" s="23" t="str">
        <f t="shared" si="27"/>
        <v/>
      </c>
    </row>
    <row r="861" spans="2:8" x14ac:dyDescent="0.2">
      <c r="B861" s="19"/>
      <c r="C861" s="20" t="str">
        <f t="shared" si="26"/>
        <v/>
      </c>
      <c r="D861" s="21"/>
      <c r="E861" s="22"/>
      <c r="F861" s="22"/>
      <c r="G861" s="22"/>
      <c r="H861" s="23" t="str">
        <f t="shared" si="27"/>
        <v/>
      </c>
    </row>
    <row r="862" spans="2:8" x14ac:dyDescent="0.2">
      <c r="B862" s="19"/>
      <c r="C862" s="20" t="str">
        <f t="shared" si="26"/>
        <v/>
      </c>
      <c r="D862" s="21"/>
      <c r="E862" s="22"/>
      <c r="F862" s="22"/>
      <c r="G862" s="22"/>
      <c r="H862" s="23" t="str">
        <f t="shared" si="27"/>
        <v/>
      </c>
    </row>
    <row r="863" spans="2:8" x14ac:dyDescent="0.2">
      <c r="B863" s="19"/>
      <c r="C863" s="20" t="str">
        <f t="shared" si="26"/>
        <v/>
      </c>
      <c r="D863" s="21"/>
      <c r="E863" s="22"/>
      <c r="F863" s="22"/>
      <c r="G863" s="22"/>
      <c r="H863" s="23" t="str">
        <f t="shared" si="27"/>
        <v/>
      </c>
    </row>
    <row r="864" spans="2:8" x14ac:dyDescent="0.2">
      <c r="B864" s="19"/>
      <c r="C864" s="20" t="str">
        <f t="shared" si="26"/>
        <v/>
      </c>
      <c r="D864" s="21"/>
      <c r="E864" s="22"/>
      <c r="F864" s="22"/>
      <c r="G864" s="22"/>
      <c r="H864" s="23" t="str">
        <f t="shared" si="27"/>
        <v/>
      </c>
    </row>
    <row r="865" spans="2:8" x14ac:dyDescent="0.2">
      <c r="B865" s="19"/>
      <c r="C865" s="20" t="str">
        <f t="shared" si="26"/>
        <v/>
      </c>
      <c r="D865" s="21"/>
      <c r="E865" s="22"/>
      <c r="F865" s="22"/>
      <c r="G865" s="22"/>
      <c r="H865" s="23" t="str">
        <f t="shared" si="27"/>
        <v/>
      </c>
    </row>
    <row r="866" spans="2:8" x14ac:dyDescent="0.2">
      <c r="B866" s="19"/>
      <c r="C866" s="20" t="str">
        <f t="shared" si="26"/>
        <v/>
      </c>
      <c r="D866" s="21"/>
      <c r="E866" s="22"/>
      <c r="F866" s="22"/>
      <c r="G866" s="22"/>
      <c r="H866" s="23" t="str">
        <f t="shared" si="27"/>
        <v/>
      </c>
    </row>
    <row r="867" spans="2:8" x14ac:dyDescent="0.2">
      <c r="B867" s="19"/>
      <c r="C867" s="20" t="str">
        <f t="shared" si="26"/>
        <v/>
      </c>
      <c r="D867" s="21"/>
      <c r="E867" s="22"/>
      <c r="F867" s="22"/>
      <c r="G867" s="22"/>
      <c r="H867" s="23" t="str">
        <f t="shared" si="27"/>
        <v/>
      </c>
    </row>
    <row r="868" spans="2:8" x14ac:dyDescent="0.2">
      <c r="B868" s="19"/>
      <c r="C868" s="20" t="str">
        <f t="shared" si="26"/>
        <v/>
      </c>
      <c r="D868" s="21"/>
      <c r="E868" s="22"/>
      <c r="F868" s="22"/>
      <c r="G868" s="22"/>
      <c r="H868" s="23" t="str">
        <f t="shared" si="27"/>
        <v/>
      </c>
    </row>
    <row r="869" spans="2:8" x14ac:dyDescent="0.2">
      <c r="B869" s="19"/>
      <c r="C869" s="20" t="str">
        <f t="shared" si="26"/>
        <v/>
      </c>
      <c r="D869" s="21"/>
      <c r="E869" s="22"/>
      <c r="F869" s="22"/>
      <c r="G869" s="22"/>
      <c r="H869" s="23" t="str">
        <f t="shared" si="27"/>
        <v/>
      </c>
    </row>
    <row r="870" spans="2:8" x14ac:dyDescent="0.2">
      <c r="B870" s="19"/>
      <c r="C870" s="20" t="str">
        <f t="shared" si="26"/>
        <v/>
      </c>
      <c r="D870" s="21"/>
      <c r="E870" s="22"/>
      <c r="F870" s="22"/>
      <c r="G870" s="22"/>
      <c r="H870" s="23" t="str">
        <f t="shared" si="27"/>
        <v/>
      </c>
    </row>
    <row r="871" spans="2:8" x14ac:dyDescent="0.2">
      <c r="B871" s="19"/>
      <c r="C871" s="20" t="str">
        <f t="shared" si="26"/>
        <v/>
      </c>
      <c r="D871" s="21"/>
      <c r="E871" s="22"/>
      <c r="F871" s="22"/>
      <c r="G871" s="22"/>
      <c r="H871" s="23" t="str">
        <f t="shared" si="27"/>
        <v/>
      </c>
    </row>
    <row r="872" spans="2:8" x14ac:dyDescent="0.2">
      <c r="B872" s="19"/>
      <c r="C872" s="20" t="str">
        <f t="shared" si="26"/>
        <v/>
      </c>
      <c r="D872" s="21"/>
      <c r="E872" s="22"/>
      <c r="F872" s="22"/>
      <c r="G872" s="22"/>
      <c r="H872" s="23" t="str">
        <f t="shared" si="27"/>
        <v/>
      </c>
    </row>
    <row r="873" spans="2:8" x14ac:dyDescent="0.2">
      <c r="B873" s="19"/>
      <c r="C873" s="20" t="str">
        <f t="shared" si="26"/>
        <v/>
      </c>
      <c r="D873" s="21"/>
      <c r="E873" s="22"/>
      <c r="F873" s="22"/>
      <c r="G873" s="22"/>
      <c r="H873" s="23" t="str">
        <f t="shared" si="27"/>
        <v/>
      </c>
    </row>
    <row r="874" spans="2:8" x14ac:dyDescent="0.2">
      <c r="B874" s="19"/>
      <c r="C874" s="20" t="str">
        <f t="shared" si="26"/>
        <v/>
      </c>
      <c r="D874" s="21"/>
      <c r="E874" s="22"/>
      <c r="F874" s="22"/>
      <c r="G874" s="22"/>
      <c r="H874" s="23" t="str">
        <f t="shared" si="27"/>
        <v/>
      </c>
    </row>
    <row r="875" spans="2:8" x14ac:dyDescent="0.2">
      <c r="B875" s="19"/>
      <c r="C875" s="20" t="str">
        <f t="shared" si="26"/>
        <v/>
      </c>
      <c r="D875" s="21"/>
      <c r="E875" s="22"/>
      <c r="F875" s="22"/>
      <c r="G875" s="22"/>
      <c r="H875" s="23" t="str">
        <f t="shared" si="27"/>
        <v/>
      </c>
    </row>
    <row r="876" spans="2:8" x14ac:dyDescent="0.2">
      <c r="B876" s="19"/>
      <c r="C876" s="20" t="str">
        <f t="shared" si="26"/>
        <v/>
      </c>
      <c r="D876" s="21"/>
      <c r="E876" s="22"/>
      <c r="F876" s="22"/>
      <c r="G876" s="22"/>
      <c r="H876" s="23" t="str">
        <f t="shared" si="27"/>
        <v/>
      </c>
    </row>
    <row r="877" spans="2:8" x14ac:dyDescent="0.2">
      <c r="B877" s="19"/>
      <c r="C877" s="20" t="str">
        <f t="shared" si="26"/>
        <v/>
      </c>
      <c r="D877" s="21"/>
      <c r="E877" s="22"/>
      <c r="F877" s="22"/>
      <c r="G877" s="22"/>
      <c r="H877" s="23" t="str">
        <f t="shared" si="27"/>
        <v/>
      </c>
    </row>
    <row r="878" spans="2:8" x14ac:dyDescent="0.2">
      <c r="B878" s="19"/>
      <c r="C878" s="20" t="str">
        <f t="shared" si="26"/>
        <v/>
      </c>
      <c r="D878" s="21"/>
      <c r="E878" s="22"/>
      <c r="F878" s="22"/>
      <c r="G878" s="22"/>
      <c r="H878" s="23" t="str">
        <f t="shared" si="27"/>
        <v/>
      </c>
    </row>
    <row r="879" spans="2:8" x14ac:dyDescent="0.2">
      <c r="B879" s="19"/>
      <c r="C879" s="20" t="str">
        <f t="shared" si="26"/>
        <v/>
      </c>
      <c r="D879" s="21"/>
      <c r="E879" s="22"/>
      <c r="F879" s="22"/>
      <c r="G879" s="22"/>
      <c r="H879" s="23" t="str">
        <f t="shared" si="27"/>
        <v/>
      </c>
    </row>
    <row r="880" spans="2:8" x14ac:dyDescent="0.2">
      <c r="B880" s="19"/>
      <c r="C880" s="20" t="str">
        <f t="shared" si="26"/>
        <v/>
      </c>
      <c r="D880" s="21"/>
      <c r="E880" s="22"/>
      <c r="F880" s="22"/>
      <c r="G880" s="22"/>
      <c r="H880" s="23" t="str">
        <f t="shared" si="27"/>
        <v/>
      </c>
    </row>
    <row r="881" spans="2:8" x14ac:dyDescent="0.2">
      <c r="B881" s="19"/>
      <c r="C881" s="20" t="str">
        <f t="shared" si="26"/>
        <v/>
      </c>
      <c r="D881" s="21"/>
      <c r="E881" s="22"/>
      <c r="F881" s="22"/>
      <c r="G881" s="22"/>
      <c r="H881" s="23" t="str">
        <f t="shared" si="27"/>
        <v/>
      </c>
    </row>
    <row r="882" spans="2:8" x14ac:dyDescent="0.2">
      <c r="B882" s="19"/>
      <c r="C882" s="20" t="str">
        <f t="shared" si="26"/>
        <v/>
      </c>
      <c r="D882" s="21"/>
      <c r="E882" s="22"/>
      <c r="F882" s="22"/>
      <c r="G882" s="22"/>
      <c r="H882" s="23" t="str">
        <f t="shared" si="27"/>
        <v/>
      </c>
    </row>
    <row r="883" spans="2:8" x14ac:dyDescent="0.2">
      <c r="B883" s="19"/>
      <c r="C883" s="20" t="str">
        <f t="shared" si="26"/>
        <v/>
      </c>
      <c r="D883" s="21"/>
      <c r="E883" s="22"/>
      <c r="F883" s="22"/>
      <c r="G883" s="22"/>
      <c r="H883" s="23" t="str">
        <f t="shared" si="27"/>
        <v/>
      </c>
    </row>
    <row r="884" spans="2:8" x14ac:dyDescent="0.2">
      <c r="B884" s="19"/>
      <c r="C884" s="20" t="str">
        <f t="shared" si="26"/>
        <v/>
      </c>
      <c r="D884" s="21"/>
      <c r="E884" s="22"/>
      <c r="F884" s="22"/>
      <c r="G884" s="22"/>
      <c r="H884" s="23" t="str">
        <f t="shared" si="27"/>
        <v/>
      </c>
    </row>
    <row r="885" spans="2:8" x14ac:dyDescent="0.2">
      <c r="B885" s="19"/>
      <c r="C885" s="20" t="str">
        <f t="shared" si="26"/>
        <v/>
      </c>
      <c r="D885" s="21"/>
      <c r="E885" s="22"/>
      <c r="F885" s="22"/>
      <c r="G885" s="22"/>
      <c r="H885" s="23" t="str">
        <f t="shared" si="27"/>
        <v/>
      </c>
    </row>
    <row r="886" spans="2:8" x14ac:dyDescent="0.2">
      <c r="B886" s="19"/>
      <c r="C886" s="20" t="str">
        <f t="shared" si="26"/>
        <v/>
      </c>
      <c r="D886" s="21"/>
      <c r="E886" s="22"/>
      <c r="F886" s="22"/>
      <c r="G886" s="22"/>
      <c r="H886" s="23" t="str">
        <f t="shared" si="27"/>
        <v/>
      </c>
    </row>
    <row r="887" spans="2:8" x14ac:dyDescent="0.2">
      <c r="B887" s="19"/>
      <c r="C887" s="20" t="str">
        <f t="shared" si="26"/>
        <v/>
      </c>
      <c r="D887" s="21"/>
      <c r="E887" s="22"/>
      <c r="F887" s="22"/>
      <c r="G887" s="22"/>
      <c r="H887" s="23" t="str">
        <f t="shared" si="27"/>
        <v/>
      </c>
    </row>
    <row r="888" spans="2:8" x14ac:dyDescent="0.2">
      <c r="B888" s="19"/>
      <c r="C888" s="20" t="str">
        <f t="shared" si="26"/>
        <v/>
      </c>
      <c r="D888" s="21"/>
      <c r="E888" s="22"/>
      <c r="F888" s="22"/>
      <c r="G888" s="22"/>
      <c r="H888" s="23" t="str">
        <f t="shared" si="27"/>
        <v/>
      </c>
    </row>
    <row r="889" spans="2:8" x14ac:dyDescent="0.2">
      <c r="B889" s="19"/>
      <c r="C889" s="20" t="str">
        <f t="shared" si="26"/>
        <v/>
      </c>
      <c r="D889" s="21"/>
      <c r="E889" s="22"/>
      <c r="F889" s="22"/>
      <c r="G889" s="22"/>
      <c r="H889" s="23" t="str">
        <f t="shared" si="27"/>
        <v/>
      </c>
    </row>
    <row r="890" spans="2:8" x14ac:dyDescent="0.2">
      <c r="B890" s="19"/>
      <c r="C890" s="20" t="str">
        <f t="shared" si="26"/>
        <v/>
      </c>
      <c r="D890" s="21"/>
      <c r="E890" s="22"/>
      <c r="F890" s="22"/>
      <c r="G890" s="22"/>
      <c r="H890" s="23" t="str">
        <f t="shared" si="27"/>
        <v/>
      </c>
    </row>
    <row r="891" spans="2:8" x14ac:dyDescent="0.2">
      <c r="B891" s="19"/>
      <c r="C891" s="20" t="str">
        <f t="shared" si="26"/>
        <v/>
      </c>
      <c r="D891" s="21"/>
      <c r="E891" s="22"/>
      <c r="F891" s="22"/>
      <c r="G891" s="22"/>
      <c r="H891" s="23" t="str">
        <f t="shared" si="27"/>
        <v/>
      </c>
    </row>
    <row r="892" spans="2:8" x14ac:dyDescent="0.2">
      <c r="B892" s="19"/>
      <c r="C892" s="20" t="str">
        <f t="shared" si="26"/>
        <v/>
      </c>
      <c r="D892" s="21"/>
      <c r="E892" s="22"/>
      <c r="F892" s="22"/>
      <c r="G892" s="22"/>
      <c r="H892" s="23" t="str">
        <f t="shared" si="27"/>
        <v/>
      </c>
    </row>
    <row r="893" spans="2:8" x14ac:dyDescent="0.2">
      <c r="B893" s="19"/>
      <c r="C893" s="20" t="str">
        <f t="shared" si="26"/>
        <v/>
      </c>
      <c r="D893" s="21"/>
      <c r="E893" s="22"/>
      <c r="F893" s="22"/>
      <c r="G893" s="22"/>
      <c r="H893" s="23" t="str">
        <f t="shared" si="27"/>
        <v/>
      </c>
    </row>
    <row r="894" spans="2:8" x14ac:dyDescent="0.2">
      <c r="B894" s="19"/>
      <c r="C894" s="20" t="str">
        <f t="shared" si="26"/>
        <v/>
      </c>
      <c r="D894" s="21"/>
      <c r="E894" s="22"/>
      <c r="F894" s="22"/>
      <c r="G894" s="22"/>
      <c r="H894" s="23" t="str">
        <f t="shared" si="27"/>
        <v/>
      </c>
    </row>
    <row r="895" spans="2:8" x14ac:dyDescent="0.2">
      <c r="B895" s="19"/>
      <c r="C895" s="20" t="str">
        <f t="shared" si="26"/>
        <v/>
      </c>
      <c r="D895" s="21"/>
      <c r="E895" s="22"/>
      <c r="F895" s="22"/>
      <c r="G895" s="22"/>
      <c r="H895" s="23" t="str">
        <f t="shared" si="27"/>
        <v/>
      </c>
    </row>
    <row r="896" spans="2:8" x14ac:dyDescent="0.2">
      <c r="B896" s="19"/>
      <c r="C896" s="20" t="str">
        <f t="shared" si="26"/>
        <v/>
      </c>
      <c r="D896" s="21"/>
      <c r="E896" s="22"/>
      <c r="F896" s="22"/>
      <c r="G896" s="22"/>
      <c r="H896" s="23" t="str">
        <f t="shared" si="27"/>
        <v/>
      </c>
    </row>
    <row r="897" spans="2:8" x14ac:dyDescent="0.2">
      <c r="B897" s="19"/>
      <c r="C897" s="20" t="str">
        <f t="shared" si="26"/>
        <v/>
      </c>
      <c r="D897" s="21"/>
      <c r="E897" s="22"/>
      <c r="F897" s="22"/>
      <c r="G897" s="22"/>
      <c r="H897" s="23" t="str">
        <f t="shared" si="27"/>
        <v/>
      </c>
    </row>
    <row r="898" spans="2:8" x14ac:dyDescent="0.2">
      <c r="B898" s="19"/>
      <c r="C898" s="20" t="str">
        <f t="shared" si="26"/>
        <v/>
      </c>
      <c r="D898" s="21"/>
      <c r="E898" s="22"/>
      <c r="F898" s="22"/>
      <c r="G898" s="22"/>
      <c r="H898" s="23" t="str">
        <f t="shared" si="27"/>
        <v/>
      </c>
    </row>
    <row r="899" spans="2:8" x14ac:dyDescent="0.2">
      <c r="B899" s="19"/>
      <c r="C899" s="20" t="str">
        <f t="shared" si="26"/>
        <v/>
      </c>
      <c r="D899" s="21"/>
      <c r="E899" s="22"/>
      <c r="F899" s="22"/>
      <c r="G899" s="22"/>
      <c r="H899" s="23" t="str">
        <f t="shared" si="27"/>
        <v/>
      </c>
    </row>
    <row r="900" spans="2:8" x14ac:dyDescent="0.2">
      <c r="B900" s="19"/>
      <c r="C900" s="20" t="str">
        <f t="shared" si="26"/>
        <v/>
      </c>
      <c r="D900" s="21"/>
      <c r="E900" s="22"/>
      <c r="F900" s="22"/>
      <c r="G900" s="22"/>
      <c r="H900" s="23" t="str">
        <f t="shared" si="27"/>
        <v/>
      </c>
    </row>
    <row r="901" spans="2:8" x14ac:dyDescent="0.2">
      <c r="B901" s="19"/>
      <c r="C901" s="20" t="str">
        <f t="shared" ref="C901:C964" si="28">IF(B901="","",IFERROR(INDEX(AnNume,MATCH(B901,AnMarca,0)),"Marcă inexistentă"))</f>
        <v/>
      </c>
      <c r="D901" s="21"/>
      <c r="E901" s="22"/>
      <c r="F901" s="22"/>
      <c r="G901" s="22"/>
      <c r="H901" s="23" t="str">
        <f t="shared" ref="H901:H964" si="29">IF(B901="","",TRIM(IF(C901="Marcă inexistentă","Marca nu există în foaia Angajați. ","")&amp;IF(NOT(ISNUMBER(D901)),"Luna trebuie să fie o dată (prima zi a lunii). ","")&amp;IF(COUNTIFS($B$5:$B$3004,B901,$D$5:$D$3004,D901)&gt;1,"Luna apare de două ori. ","")&amp;IF(N(F901)&gt;N(E901),"Netul este mai mare decât brutul. ","")))</f>
        <v/>
      </c>
    </row>
    <row r="902" spans="2:8" x14ac:dyDescent="0.2">
      <c r="B902" s="19"/>
      <c r="C902" s="20" t="str">
        <f t="shared" si="28"/>
        <v/>
      </c>
      <c r="D902" s="21"/>
      <c r="E902" s="22"/>
      <c r="F902" s="22"/>
      <c r="G902" s="22"/>
      <c r="H902" s="23" t="str">
        <f t="shared" si="29"/>
        <v/>
      </c>
    </row>
    <row r="903" spans="2:8" x14ac:dyDescent="0.2">
      <c r="B903" s="19"/>
      <c r="C903" s="20" t="str">
        <f t="shared" si="28"/>
        <v/>
      </c>
      <c r="D903" s="21"/>
      <c r="E903" s="22"/>
      <c r="F903" s="22"/>
      <c r="G903" s="22"/>
      <c r="H903" s="23" t="str">
        <f t="shared" si="29"/>
        <v/>
      </c>
    </row>
    <row r="904" spans="2:8" x14ac:dyDescent="0.2">
      <c r="B904" s="19"/>
      <c r="C904" s="20" t="str">
        <f t="shared" si="28"/>
        <v/>
      </c>
      <c r="D904" s="21"/>
      <c r="E904" s="22"/>
      <c r="F904" s="22"/>
      <c r="G904" s="22"/>
      <c r="H904" s="23" t="str">
        <f t="shared" si="29"/>
        <v/>
      </c>
    </row>
    <row r="905" spans="2:8" x14ac:dyDescent="0.2">
      <c r="B905" s="19"/>
      <c r="C905" s="20" t="str">
        <f t="shared" si="28"/>
        <v/>
      </c>
      <c r="D905" s="21"/>
      <c r="E905" s="22"/>
      <c r="F905" s="22"/>
      <c r="G905" s="22"/>
      <c r="H905" s="23" t="str">
        <f t="shared" si="29"/>
        <v/>
      </c>
    </row>
    <row r="906" spans="2:8" x14ac:dyDescent="0.2">
      <c r="B906" s="19"/>
      <c r="C906" s="20" t="str">
        <f t="shared" si="28"/>
        <v/>
      </c>
      <c r="D906" s="21"/>
      <c r="E906" s="22"/>
      <c r="F906" s="22"/>
      <c r="G906" s="22"/>
      <c r="H906" s="23" t="str">
        <f t="shared" si="29"/>
        <v/>
      </c>
    </row>
    <row r="907" spans="2:8" x14ac:dyDescent="0.2">
      <c r="B907" s="19"/>
      <c r="C907" s="20" t="str">
        <f t="shared" si="28"/>
        <v/>
      </c>
      <c r="D907" s="21"/>
      <c r="E907" s="22"/>
      <c r="F907" s="22"/>
      <c r="G907" s="22"/>
      <c r="H907" s="23" t="str">
        <f t="shared" si="29"/>
        <v/>
      </c>
    </row>
    <row r="908" spans="2:8" x14ac:dyDescent="0.2">
      <c r="B908" s="19"/>
      <c r="C908" s="20" t="str">
        <f t="shared" si="28"/>
        <v/>
      </c>
      <c r="D908" s="21"/>
      <c r="E908" s="22"/>
      <c r="F908" s="22"/>
      <c r="G908" s="22"/>
      <c r="H908" s="23" t="str">
        <f t="shared" si="29"/>
        <v/>
      </c>
    </row>
    <row r="909" spans="2:8" x14ac:dyDescent="0.2">
      <c r="B909" s="19"/>
      <c r="C909" s="20" t="str">
        <f t="shared" si="28"/>
        <v/>
      </c>
      <c r="D909" s="21"/>
      <c r="E909" s="22"/>
      <c r="F909" s="22"/>
      <c r="G909" s="22"/>
      <c r="H909" s="23" t="str">
        <f t="shared" si="29"/>
        <v/>
      </c>
    </row>
    <row r="910" spans="2:8" x14ac:dyDescent="0.2">
      <c r="B910" s="19"/>
      <c r="C910" s="20" t="str">
        <f t="shared" si="28"/>
        <v/>
      </c>
      <c r="D910" s="21"/>
      <c r="E910" s="22"/>
      <c r="F910" s="22"/>
      <c r="G910" s="22"/>
      <c r="H910" s="23" t="str">
        <f t="shared" si="29"/>
        <v/>
      </c>
    </row>
    <row r="911" spans="2:8" x14ac:dyDescent="0.2">
      <c r="B911" s="19"/>
      <c r="C911" s="20" t="str">
        <f t="shared" si="28"/>
        <v/>
      </c>
      <c r="D911" s="21"/>
      <c r="E911" s="22"/>
      <c r="F911" s="22"/>
      <c r="G911" s="22"/>
      <c r="H911" s="23" t="str">
        <f t="shared" si="29"/>
        <v/>
      </c>
    </row>
    <row r="912" spans="2:8" x14ac:dyDescent="0.2">
      <c r="B912" s="19"/>
      <c r="C912" s="20" t="str">
        <f t="shared" si="28"/>
        <v/>
      </c>
      <c r="D912" s="21"/>
      <c r="E912" s="22"/>
      <c r="F912" s="22"/>
      <c r="G912" s="22"/>
      <c r="H912" s="23" t="str">
        <f t="shared" si="29"/>
        <v/>
      </c>
    </row>
    <row r="913" spans="2:8" x14ac:dyDescent="0.2">
      <c r="B913" s="19"/>
      <c r="C913" s="20" t="str">
        <f t="shared" si="28"/>
        <v/>
      </c>
      <c r="D913" s="21"/>
      <c r="E913" s="22"/>
      <c r="F913" s="22"/>
      <c r="G913" s="22"/>
      <c r="H913" s="23" t="str">
        <f t="shared" si="29"/>
        <v/>
      </c>
    </row>
    <row r="914" spans="2:8" x14ac:dyDescent="0.2">
      <c r="B914" s="19"/>
      <c r="C914" s="20" t="str">
        <f t="shared" si="28"/>
        <v/>
      </c>
      <c r="D914" s="21"/>
      <c r="E914" s="22"/>
      <c r="F914" s="22"/>
      <c r="G914" s="22"/>
      <c r="H914" s="23" t="str">
        <f t="shared" si="29"/>
        <v/>
      </c>
    </row>
    <row r="915" spans="2:8" x14ac:dyDescent="0.2">
      <c r="B915" s="19"/>
      <c r="C915" s="20" t="str">
        <f t="shared" si="28"/>
        <v/>
      </c>
      <c r="D915" s="21"/>
      <c r="E915" s="22"/>
      <c r="F915" s="22"/>
      <c r="G915" s="22"/>
      <c r="H915" s="23" t="str">
        <f t="shared" si="29"/>
        <v/>
      </c>
    </row>
    <row r="916" spans="2:8" x14ac:dyDescent="0.2">
      <c r="B916" s="19"/>
      <c r="C916" s="20" t="str">
        <f t="shared" si="28"/>
        <v/>
      </c>
      <c r="D916" s="21"/>
      <c r="E916" s="22"/>
      <c r="F916" s="22"/>
      <c r="G916" s="22"/>
      <c r="H916" s="23" t="str">
        <f t="shared" si="29"/>
        <v/>
      </c>
    </row>
    <row r="917" spans="2:8" x14ac:dyDescent="0.2">
      <c r="B917" s="19"/>
      <c r="C917" s="20" t="str">
        <f t="shared" si="28"/>
        <v/>
      </c>
      <c r="D917" s="21"/>
      <c r="E917" s="22"/>
      <c r="F917" s="22"/>
      <c r="G917" s="22"/>
      <c r="H917" s="23" t="str">
        <f t="shared" si="29"/>
        <v/>
      </c>
    </row>
    <row r="918" spans="2:8" x14ac:dyDescent="0.2">
      <c r="B918" s="19"/>
      <c r="C918" s="20" t="str">
        <f t="shared" si="28"/>
        <v/>
      </c>
      <c r="D918" s="21"/>
      <c r="E918" s="22"/>
      <c r="F918" s="22"/>
      <c r="G918" s="22"/>
      <c r="H918" s="23" t="str">
        <f t="shared" si="29"/>
        <v/>
      </c>
    </row>
    <row r="919" spans="2:8" x14ac:dyDescent="0.2">
      <c r="B919" s="19"/>
      <c r="C919" s="20" t="str">
        <f t="shared" si="28"/>
        <v/>
      </c>
      <c r="D919" s="21"/>
      <c r="E919" s="22"/>
      <c r="F919" s="22"/>
      <c r="G919" s="22"/>
      <c r="H919" s="23" t="str">
        <f t="shared" si="29"/>
        <v/>
      </c>
    </row>
    <row r="920" spans="2:8" x14ac:dyDescent="0.2">
      <c r="B920" s="19"/>
      <c r="C920" s="20" t="str">
        <f t="shared" si="28"/>
        <v/>
      </c>
      <c r="D920" s="21"/>
      <c r="E920" s="22"/>
      <c r="F920" s="22"/>
      <c r="G920" s="22"/>
      <c r="H920" s="23" t="str">
        <f t="shared" si="29"/>
        <v/>
      </c>
    </row>
    <row r="921" spans="2:8" x14ac:dyDescent="0.2">
      <c r="B921" s="19"/>
      <c r="C921" s="20" t="str">
        <f t="shared" si="28"/>
        <v/>
      </c>
      <c r="D921" s="21"/>
      <c r="E921" s="22"/>
      <c r="F921" s="22"/>
      <c r="G921" s="22"/>
      <c r="H921" s="23" t="str">
        <f t="shared" si="29"/>
        <v/>
      </c>
    </row>
    <row r="922" spans="2:8" x14ac:dyDescent="0.2">
      <c r="B922" s="19"/>
      <c r="C922" s="20" t="str">
        <f t="shared" si="28"/>
        <v/>
      </c>
      <c r="D922" s="21"/>
      <c r="E922" s="22"/>
      <c r="F922" s="22"/>
      <c r="G922" s="22"/>
      <c r="H922" s="23" t="str">
        <f t="shared" si="29"/>
        <v/>
      </c>
    </row>
    <row r="923" spans="2:8" x14ac:dyDescent="0.2">
      <c r="B923" s="19"/>
      <c r="C923" s="20" t="str">
        <f t="shared" si="28"/>
        <v/>
      </c>
      <c r="D923" s="21"/>
      <c r="E923" s="22"/>
      <c r="F923" s="22"/>
      <c r="G923" s="22"/>
      <c r="H923" s="23" t="str">
        <f t="shared" si="29"/>
        <v/>
      </c>
    </row>
    <row r="924" spans="2:8" x14ac:dyDescent="0.2">
      <c r="B924" s="19"/>
      <c r="C924" s="20" t="str">
        <f t="shared" si="28"/>
        <v/>
      </c>
      <c r="D924" s="21"/>
      <c r="E924" s="22"/>
      <c r="F924" s="22"/>
      <c r="G924" s="22"/>
      <c r="H924" s="23" t="str">
        <f t="shared" si="29"/>
        <v/>
      </c>
    </row>
    <row r="925" spans="2:8" x14ac:dyDescent="0.2">
      <c r="B925" s="19"/>
      <c r="C925" s="20" t="str">
        <f t="shared" si="28"/>
        <v/>
      </c>
      <c r="D925" s="21"/>
      <c r="E925" s="22"/>
      <c r="F925" s="22"/>
      <c r="G925" s="22"/>
      <c r="H925" s="23" t="str">
        <f t="shared" si="29"/>
        <v/>
      </c>
    </row>
    <row r="926" spans="2:8" x14ac:dyDescent="0.2">
      <c r="B926" s="19"/>
      <c r="C926" s="20" t="str">
        <f t="shared" si="28"/>
        <v/>
      </c>
      <c r="D926" s="21"/>
      <c r="E926" s="22"/>
      <c r="F926" s="22"/>
      <c r="G926" s="22"/>
      <c r="H926" s="23" t="str">
        <f t="shared" si="29"/>
        <v/>
      </c>
    </row>
    <row r="927" spans="2:8" x14ac:dyDescent="0.2">
      <c r="B927" s="19"/>
      <c r="C927" s="20" t="str">
        <f t="shared" si="28"/>
        <v/>
      </c>
      <c r="D927" s="21"/>
      <c r="E927" s="22"/>
      <c r="F927" s="22"/>
      <c r="G927" s="22"/>
      <c r="H927" s="23" t="str">
        <f t="shared" si="29"/>
        <v/>
      </c>
    </row>
    <row r="928" spans="2:8" x14ac:dyDescent="0.2">
      <c r="B928" s="19"/>
      <c r="C928" s="20" t="str">
        <f t="shared" si="28"/>
        <v/>
      </c>
      <c r="D928" s="21"/>
      <c r="E928" s="22"/>
      <c r="F928" s="22"/>
      <c r="G928" s="22"/>
      <c r="H928" s="23" t="str">
        <f t="shared" si="29"/>
        <v/>
      </c>
    </row>
    <row r="929" spans="2:8" x14ac:dyDescent="0.2">
      <c r="B929" s="19"/>
      <c r="C929" s="20" t="str">
        <f t="shared" si="28"/>
        <v/>
      </c>
      <c r="D929" s="21"/>
      <c r="E929" s="22"/>
      <c r="F929" s="22"/>
      <c r="G929" s="22"/>
      <c r="H929" s="23" t="str">
        <f t="shared" si="29"/>
        <v/>
      </c>
    </row>
    <row r="930" spans="2:8" x14ac:dyDescent="0.2">
      <c r="B930" s="19"/>
      <c r="C930" s="20" t="str">
        <f t="shared" si="28"/>
        <v/>
      </c>
      <c r="D930" s="21"/>
      <c r="E930" s="22"/>
      <c r="F930" s="22"/>
      <c r="G930" s="22"/>
      <c r="H930" s="23" t="str">
        <f t="shared" si="29"/>
        <v/>
      </c>
    </row>
    <row r="931" spans="2:8" x14ac:dyDescent="0.2">
      <c r="B931" s="19"/>
      <c r="C931" s="20" t="str">
        <f t="shared" si="28"/>
        <v/>
      </c>
      <c r="D931" s="21"/>
      <c r="E931" s="22"/>
      <c r="F931" s="22"/>
      <c r="G931" s="22"/>
      <c r="H931" s="23" t="str">
        <f t="shared" si="29"/>
        <v/>
      </c>
    </row>
    <row r="932" spans="2:8" x14ac:dyDescent="0.2">
      <c r="B932" s="19"/>
      <c r="C932" s="20" t="str">
        <f t="shared" si="28"/>
        <v/>
      </c>
      <c r="D932" s="21"/>
      <c r="E932" s="22"/>
      <c r="F932" s="22"/>
      <c r="G932" s="22"/>
      <c r="H932" s="23" t="str">
        <f t="shared" si="29"/>
        <v/>
      </c>
    </row>
    <row r="933" spans="2:8" x14ac:dyDescent="0.2">
      <c r="B933" s="19"/>
      <c r="C933" s="20" t="str">
        <f t="shared" si="28"/>
        <v/>
      </c>
      <c r="D933" s="21"/>
      <c r="E933" s="22"/>
      <c r="F933" s="22"/>
      <c r="G933" s="22"/>
      <c r="H933" s="23" t="str">
        <f t="shared" si="29"/>
        <v/>
      </c>
    </row>
    <row r="934" spans="2:8" x14ac:dyDescent="0.2">
      <c r="B934" s="19"/>
      <c r="C934" s="20" t="str">
        <f t="shared" si="28"/>
        <v/>
      </c>
      <c r="D934" s="21"/>
      <c r="E934" s="22"/>
      <c r="F934" s="22"/>
      <c r="G934" s="22"/>
      <c r="H934" s="23" t="str">
        <f t="shared" si="29"/>
        <v/>
      </c>
    </row>
    <row r="935" spans="2:8" x14ac:dyDescent="0.2">
      <c r="B935" s="19"/>
      <c r="C935" s="20" t="str">
        <f t="shared" si="28"/>
        <v/>
      </c>
      <c r="D935" s="21"/>
      <c r="E935" s="22"/>
      <c r="F935" s="22"/>
      <c r="G935" s="22"/>
      <c r="H935" s="23" t="str">
        <f t="shared" si="29"/>
        <v/>
      </c>
    </row>
    <row r="936" spans="2:8" x14ac:dyDescent="0.2">
      <c r="B936" s="19"/>
      <c r="C936" s="20" t="str">
        <f t="shared" si="28"/>
        <v/>
      </c>
      <c r="D936" s="21"/>
      <c r="E936" s="22"/>
      <c r="F936" s="22"/>
      <c r="G936" s="22"/>
      <c r="H936" s="23" t="str">
        <f t="shared" si="29"/>
        <v/>
      </c>
    </row>
    <row r="937" spans="2:8" x14ac:dyDescent="0.2">
      <c r="B937" s="19"/>
      <c r="C937" s="20" t="str">
        <f t="shared" si="28"/>
        <v/>
      </c>
      <c r="D937" s="21"/>
      <c r="E937" s="22"/>
      <c r="F937" s="22"/>
      <c r="G937" s="22"/>
      <c r="H937" s="23" t="str">
        <f t="shared" si="29"/>
        <v/>
      </c>
    </row>
    <row r="938" spans="2:8" x14ac:dyDescent="0.2">
      <c r="B938" s="19"/>
      <c r="C938" s="20" t="str">
        <f t="shared" si="28"/>
        <v/>
      </c>
      <c r="D938" s="21"/>
      <c r="E938" s="22"/>
      <c r="F938" s="22"/>
      <c r="G938" s="22"/>
      <c r="H938" s="23" t="str">
        <f t="shared" si="29"/>
        <v/>
      </c>
    </row>
    <row r="939" spans="2:8" x14ac:dyDescent="0.2">
      <c r="B939" s="19"/>
      <c r="C939" s="20" t="str">
        <f t="shared" si="28"/>
        <v/>
      </c>
      <c r="D939" s="21"/>
      <c r="E939" s="22"/>
      <c r="F939" s="22"/>
      <c r="G939" s="22"/>
      <c r="H939" s="23" t="str">
        <f t="shared" si="29"/>
        <v/>
      </c>
    </row>
    <row r="940" spans="2:8" x14ac:dyDescent="0.2">
      <c r="B940" s="19"/>
      <c r="C940" s="20" t="str">
        <f t="shared" si="28"/>
        <v/>
      </c>
      <c r="D940" s="21"/>
      <c r="E940" s="22"/>
      <c r="F940" s="22"/>
      <c r="G940" s="22"/>
      <c r="H940" s="23" t="str">
        <f t="shared" si="29"/>
        <v/>
      </c>
    </row>
    <row r="941" spans="2:8" x14ac:dyDescent="0.2">
      <c r="B941" s="19"/>
      <c r="C941" s="20" t="str">
        <f t="shared" si="28"/>
        <v/>
      </c>
      <c r="D941" s="21"/>
      <c r="E941" s="22"/>
      <c r="F941" s="22"/>
      <c r="G941" s="22"/>
      <c r="H941" s="23" t="str">
        <f t="shared" si="29"/>
        <v/>
      </c>
    </row>
    <row r="942" spans="2:8" x14ac:dyDescent="0.2">
      <c r="B942" s="19"/>
      <c r="C942" s="20" t="str">
        <f t="shared" si="28"/>
        <v/>
      </c>
      <c r="D942" s="21"/>
      <c r="E942" s="22"/>
      <c r="F942" s="22"/>
      <c r="G942" s="22"/>
      <c r="H942" s="23" t="str">
        <f t="shared" si="29"/>
        <v/>
      </c>
    </row>
    <row r="943" spans="2:8" x14ac:dyDescent="0.2">
      <c r="B943" s="19"/>
      <c r="C943" s="20" t="str">
        <f t="shared" si="28"/>
        <v/>
      </c>
      <c r="D943" s="21"/>
      <c r="E943" s="22"/>
      <c r="F943" s="22"/>
      <c r="G943" s="22"/>
      <c r="H943" s="23" t="str">
        <f t="shared" si="29"/>
        <v/>
      </c>
    </row>
    <row r="944" spans="2:8" x14ac:dyDescent="0.2">
      <c r="B944" s="19"/>
      <c r="C944" s="20" t="str">
        <f t="shared" si="28"/>
        <v/>
      </c>
      <c r="D944" s="21"/>
      <c r="E944" s="22"/>
      <c r="F944" s="22"/>
      <c r="G944" s="22"/>
      <c r="H944" s="23" t="str">
        <f t="shared" si="29"/>
        <v/>
      </c>
    </row>
    <row r="945" spans="2:8" x14ac:dyDescent="0.2">
      <c r="B945" s="19"/>
      <c r="C945" s="20" t="str">
        <f t="shared" si="28"/>
        <v/>
      </c>
      <c r="D945" s="21"/>
      <c r="E945" s="22"/>
      <c r="F945" s="22"/>
      <c r="G945" s="22"/>
      <c r="H945" s="23" t="str">
        <f t="shared" si="29"/>
        <v/>
      </c>
    </row>
    <row r="946" spans="2:8" x14ac:dyDescent="0.2">
      <c r="B946" s="19"/>
      <c r="C946" s="20" t="str">
        <f t="shared" si="28"/>
        <v/>
      </c>
      <c r="D946" s="21"/>
      <c r="E946" s="22"/>
      <c r="F946" s="22"/>
      <c r="G946" s="22"/>
      <c r="H946" s="23" t="str">
        <f t="shared" si="29"/>
        <v/>
      </c>
    </row>
    <row r="947" spans="2:8" x14ac:dyDescent="0.2">
      <c r="B947" s="19"/>
      <c r="C947" s="20" t="str">
        <f t="shared" si="28"/>
        <v/>
      </c>
      <c r="D947" s="21"/>
      <c r="E947" s="22"/>
      <c r="F947" s="22"/>
      <c r="G947" s="22"/>
      <c r="H947" s="23" t="str">
        <f t="shared" si="29"/>
        <v/>
      </c>
    </row>
    <row r="948" spans="2:8" x14ac:dyDescent="0.2">
      <c r="B948" s="19"/>
      <c r="C948" s="20" t="str">
        <f t="shared" si="28"/>
        <v/>
      </c>
      <c r="D948" s="21"/>
      <c r="E948" s="22"/>
      <c r="F948" s="22"/>
      <c r="G948" s="22"/>
      <c r="H948" s="23" t="str">
        <f t="shared" si="29"/>
        <v/>
      </c>
    </row>
    <row r="949" spans="2:8" x14ac:dyDescent="0.2">
      <c r="B949" s="19"/>
      <c r="C949" s="20" t="str">
        <f t="shared" si="28"/>
        <v/>
      </c>
      <c r="D949" s="21"/>
      <c r="E949" s="22"/>
      <c r="F949" s="22"/>
      <c r="G949" s="22"/>
      <c r="H949" s="23" t="str">
        <f t="shared" si="29"/>
        <v/>
      </c>
    </row>
    <row r="950" spans="2:8" x14ac:dyDescent="0.2">
      <c r="B950" s="19"/>
      <c r="C950" s="20" t="str">
        <f t="shared" si="28"/>
        <v/>
      </c>
      <c r="D950" s="21"/>
      <c r="E950" s="22"/>
      <c r="F950" s="22"/>
      <c r="G950" s="22"/>
      <c r="H950" s="23" t="str">
        <f t="shared" si="29"/>
        <v/>
      </c>
    </row>
    <row r="951" spans="2:8" x14ac:dyDescent="0.2">
      <c r="B951" s="19"/>
      <c r="C951" s="20" t="str">
        <f t="shared" si="28"/>
        <v/>
      </c>
      <c r="D951" s="21"/>
      <c r="E951" s="22"/>
      <c r="F951" s="22"/>
      <c r="G951" s="22"/>
      <c r="H951" s="23" t="str">
        <f t="shared" si="29"/>
        <v/>
      </c>
    </row>
    <row r="952" spans="2:8" x14ac:dyDescent="0.2">
      <c r="B952" s="19"/>
      <c r="C952" s="20" t="str">
        <f t="shared" si="28"/>
        <v/>
      </c>
      <c r="D952" s="21"/>
      <c r="E952" s="22"/>
      <c r="F952" s="22"/>
      <c r="G952" s="22"/>
      <c r="H952" s="23" t="str">
        <f t="shared" si="29"/>
        <v/>
      </c>
    </row>
    <row r="953" spans="2:8" x14ac:dyDescent="0.2">
      <c r="B953" s="19"/>
      <c r="C953" s="20" t="str">
        <f t="shared" si="28"/>
        <v/>
      </c>
      <c r="D953" s="21"/>
      <c r="E953" s="22"/>
      <c r="F953" s="22"/>
      <c r="G953" s="22"/>
      <c r="H953" s="23" t="str">
        <f t="shared" si="29"/>
        <v/>
      </c>
    </row>
    <row r="954" spans="2:8" x14ac:dyDescent="0.2">
      <c r="B954" s="19"/>
      <c r="C954" s="20" t="str">
        <f t="shared" si="28"/>
        <v/>
      </c>
      <c r="D954" s="21"/>
      <c r="E954" s="22"/>
      <c r="F954" s="22"/>
      <c r="G954" s="22"/>
      <c r="H954" s="23" t="str">
        <f t="shared" si="29"/>
        <v/>
      </c>
    </row>
    <row r="955" spans="2:8" x14ac:dyDescent="0.2">
      <c r="B955" s="19"/>
      <c r="C955" s="20" t="str">
        <f t="shared" si="28"/>
        <v/>
      </c>
      <c r="D955" s="21"/>
      <c r="E955" s="22"/>
      <c r="F955" s="22"/>
      <c r="G955" s="22"/>
      <c r="H955" s="23" t="str">
        <f t="shared" si="29"/>
        <v/>
      </c>
    </row>
    <row r="956" spans="2:8" x14ac:dyDescent="0.2">
      <c r="B956" s="19"/>
      <c r="C956" s="20" t="str">
        <f t="shared" si="28"/>
        <v/>
      </c>
      <c r="D956" s="21"/>
      <c r="E956" s="22"/>
      <c r="F956" s="22"/>
      <c r="G956" s="22"/>
      <c r="H956" s="23" t="str">
        <f t="shared" si="29"/>
        <v/>
      </c>
    </row>
    <row r="957" spans="2:8" x14ac:dyDescent="0.2">
      <c r="B957" s="19"/>
      <c r="C957" s="20" t="str">
        <f t="shared" si="28"/>
        <v/>
      </c>
      <c r="D957" s="21"/>
      <c r="E957" s="22"/>
      <c r="F957" s="22"/>
      <c r="G957" s="22"/>
      <c r="H957" s="23" t="str">
        <f t="shared" si="29"/>
        <v/>
      </c>
    </row>
    <row r="958" spans="2:8" x14ac:dyDescent="0.2">
      <c r="B958" s="19"/>
      <c r="C958" s="20" t="str">
        <f t="shared" si="28"/>
        <v/>
      </c>
      <c r="D958" s="21"/>
      <c r="E958" s="22"/>
      <c r="F958" s="22"/>
      <c r="G958" s="22"/>
      <c r="H958" s="23" t="str">
        <f t="shared" si="29"/>
        <v/>
      </c>
    </row>
    <row r="959" spans="2:8" x14ac:dyDescent="0.2">
      <c r="B959" s="19"/>
      <c r="C959" s="20" t="str">
        <f t="shared" si="28"/>
        <v/>
      </c>
      <c r="D959" s="21"/>
      <c r="E959" s="22"/>
      <c r="F959" s="22"/>
      <c r="G959" s="22"/>
      <c r="H959" s="23" t="str">
        <f t="shared" si="29"/>
        <v/>
      </c>
    </row>
    <row r="960" spans="2:8" x14ac:dyDescent="0.2">
      <c r="B960" s="19"/>
      <c r="C960" s="20" t="str">
        <f t="shared" si="28"/>
        <v/>
      </c>
      <c r="D960" s="21"/>
      <c r="E960" s="22"/>
      <c r="F960" s="22"/>
      <c r="G960" s="22"/>
      <c r="H960" s="23" t="str">
        <f t="shared" si="29"/>
        <v/>
      </c>
    </row>
    <row r="961" spans="2:8" x14ac:dyDescent="0.2">
      <c r="B961" s="19"/>
      <c r="C961" s="20" t="str">
        <f t="shared" si="28"/>
        <v/>
      </c>
      <c r="D961" s="21"/>
      <c r="E961" s="22"/>
      <c r="F961" s="22"/>
      <c r="G961" s="22"/>
      <c r="H961" s="23" t="str">
        <f t="shared" si="29"/>
        <v/>
      </c>
    </row>
    <row r="962" spans="2:8" x14ac:dyDescent="0.2">
      <c r="B962" s="19"/>
      <c r="C962" s="20" t="str">
        <f t="shared" si="28"/>
        <v/>
      </c>
      <c r="D962" s="21"/>
      <c r="E962" s="22"/>
      <c r="F962" s="22"/>
      <c r="G962" s="22"/>
      <c r="H962" s="23" t="str">
        <f t="shared" si="29"/>
        <v/>
      </c>
    </row>
    <row r="963" spans="2:8" x14ac:dyDescent="0.2">
      <c r="B963" s="19"/>
      <c r="C963" s="20" t="str">
        <f t="shared" si="28"/>
        <v/>
      </c>
      <c r="D963" s="21"/>
      <c r="E963" s="22"/>
      <c r="F963" s="22"/>
      <c r="G963" s="22"/>
      <c r="H963" s="23" t="str">
        <f t="shared" si="29"/>
        <v/>
      </c>
    </row>
    <row r="964" spans="2:8" x14ac:dyDescent="0.2">
      <c r="B964" s="19"/>
      <c r="C964" s="20" t="str">
        <f t="shared" si="28"/>
        <v/>
      </c>
      <c r="D964" s="21"/>
      <c r="E964" s="22"/>
      <c r="F964" s="22"/>
      <c r="G964" s="22"/>
      <c r="H964" s="23" t="str">
        <f t="shared" si="29"/>
        <v/>
      </c>
    </row>
    <row r="965" spans="2:8" x14ac:dyDescent="0.2">
      <c r="B965" s="19"/>
      <c r="C965" s="20" t="str">
        <f t="shared" ref="C965:C1028" si="30">IF(B965="","",IFERROR(INDEX(AnNume,MATCH(B965,AnMarca,0)),"Marcă inexistentă"))</f>
        <v/>
      </c>
      <c r="D965" s="21"/>
      <c r="E965" s="22"/>
      <c r="F965" s="22"/>
      <c r="G965" s="22"/>
      <c r="H965" s="23" t="str">
        <f t="shared" ref="H965:H1028" si="31">IF(B965="","",TRIM(IF(C965="Marcă inexistentă","Marca nu există în foaia Angajați. ","")&amp;IF(NOT(ISNUMBER(D965)),"Luna trebuie să fie o dată (prima zi a lunii). ","")&amp;IF(COUNTIFS($B$5:$B$3004,B965,$D$5:$D$3004,D965)&gt;1,"Luna apare de două ori. ","")&amp;IF(N(F965)&gt;N(E965),"Netul este mai mare decât brutul. ","")))</f>
        <v/>
      </c>
    </row>
    <row r="966" spans="2:8" x14ac:dyDescent="0.2">
      <c r="B966" s="19"/>
      <c r="C966" s="20" t="str">
        <f t="shared" si="30"/>
        <v/>
      </c>
      <c r="D966" s="21"/>
      <c r="E966" s="22"/>
      <c r="F966" s="22"/>
      <c r="G966" s="22"/>
      <c r="H966" s="23" t="str">
        <f t="shared" si="31"/>
        <v/>
      </c>
    </row>
    <row r="967" spans="2:8" x14ac:dyDescent="0.2">
      <c r="B967" s="19"/>
      <c r="C967" s="20" t="str">
        <f t="shared" si="30"/>
        <v/>
      </c>
      <c r="D967" s="21"/>
      <c r="E967" s="22"/>
      <c r="F967" s="22"/>
      <c r="G967" s="22"/>
      <c r="H967" s="23" t="str">
        <f t="shared" si="31"/>
        <v/>
      </c>
    </row>
    <row r="968" spans="2:8" x14ac:dyDescent="0.2">
      <c r="B968" s="19"/>
      <c r="C968" s="20" t="str">
        <f t="shared" si="30"/>
        <v/>
      </c>
      <c r="D968" s="21"/>
      <c r="E968" s="22"/>
      <c r="F968" s="22"/>
      <c r="G968" s="22"/>
      <c r="H968" s="23" t="str">
        <f t="shared" si="31"/>
        <v/>
      </c>
    </row>
    <row r="969" spans="2:8" x14ac:dyDescent="0.2">
      <c r="B969" s="19"/>
      <c r="C969" s="20" t="str">
        <f t="shared" si="30"/>
        <v/>
      </c>
      <c r="D969" s="21"/>
      <c r="E969" s="22"/>
      <c r="F969" s="22"/>
      <c r="G969" s="22"/>
      <c r="H969" s="23" t="str">
        <f t="shared" si="31"/>
        <v/>
      </c>
    </row>
    <row r="970" spans="2:8" x14ac:dyDescent="0.2">
      <c r="B970" s="19"/>
      <c r="C970" s="20" t="str">
        <f t="shared" si="30"/>
        <v/>
      </c>
      <c r="D970" s="21"/>
      <c r="E970" s="22"/>
      <c r="F970" s="22"/>
      <c r="G970" s="22"/>
      <c r="H970" s="23" t="str">
        <f t="shared" si="31"/>
        <v/>
      </c>
    </row>
    <row r="971" spans="2:8" x14ac:dyDescent="0.2">
      <c r="B971" s="19"/>
      <c r="C971" s="20" t="str">
        <f t="shared" si="30"/>
        <v/>
      </c>
      <c r="D971" s="21"/>
      <c r="E971" s="22"/>
      <c r="F971" s="22"/>
      <c r="G971" s="22"/>
      <c r="H971" s="23" t="str">
        <f t="shared" si="31"/>
        <v/>
      </c>
    </row>
    <row r="972" spans="2:8" x14ac:dyDescent="0.2">
      <c r="B972" s="19"/>
      <c r="C972" s="20" t="str">
        <f t="shared" si="30"/>
        <v/>
      </c>
      <c r="D972" s="21"/>
      <c r="E972" s="22"/>
      <c r="F972" s="22"/>
      <c r="G972" s="22"/>
      <c r="H972" s="23" t="str">
        <f t="shared" si="31"/>
        <v/>
      </c>
    </row>
    <row r="973" spans="2:8" x14ac:dyDescent="0.2">
      <c r="B973" s="19"/>
      <c r="C973" s="20" t="str">
        <f t="shared" si="30"/>
        <v/>
      </c>
      <c r="D973" s="21"/>
      <c r="E973" s="22"/>
      <c r="F973" s="22"/>
      <c r="G973" s="22"/>
      <c r="H973" s="23" t="str">
        <f t="shared" si="31"/>
        <v/>
      </c>
    </row>
    <row r="974" spans="2:8" x14ac:dyDescent="0.2">
      <c r="B974" s="19"/>
      <c r="C974" s="20" t="str">
        <f t="shared" si="30"/>
        <v/>
      </c>
      <c r="D974" s="21"/>
      <c r="E974" s="22"/>
      <c r="F974" s="22"/>
      <c r="G974" s="22"/>
      <c r="H974" s="23" t="str">
        <f t="shared" si="31"/>
        <v/>
      </c>
    </row>
    <row r="975" spans="2:8" x14ac:dyDescent="0.2">
      <c r="B975" s="19"/>
      <c r="C975" s="20" t="str">
        <f t="shared" si="30"/>
        <v/>
      </c>
      <c r="D975" s="21"/>
      <c r="E975" s="22"/>
      <c r="F975" s="22"/>
      <c r="G975" s="22"/>
      <c r="H975" s="23" t="str">
        <f t="shared" si="31"/>
        <v/>
      </c>
    </row>
    <row r="976" spans="2:8" x14ac:dyDescent="0.2">
      <c r="B976" s="19"/>
      <c r="C976" s="20" t="str">
        <f t="shared" si="30"/>
        <v/>
      </c>
      <c r="D976" s="21"/>
      <c r="E976" s="22"/>
      <c r="F976" s="22"/>
      <c r="G976" s="22"/>
      <c r="H976" s="23" t="str">
        <f t="shared" si="31"/>
        <v/>
      </c>
    </row>
    <row r="977" spans="2:8" x14ac:dyDescent="0.2">
      <c r="B977" s="19"/>
      <c r="C977" s="20" t="str">
        <f t="shared" si="30"/>
        <v/>
      </c>
      <c r="D977" s="21"/>
      <c r="E977" s="22"/>
      <c r="F977" s="22"/>
      <c r="G977" s="22"/>
      <c r="H977" s="23" t="str">
        <f t="shared" si="31"/>
        <v/>
      </c>
    </row>
    <row r="978" spans="2:8" x14ac:dyDescent="0.2">
      <c r="B978" s="19"/>
      <c r="C978" s="20" t="str">
        <f t="shared" si="30"/>
        <v/>
      </c>
      <c r="D978" s="21"/>
      <c r="E978" s="22"/>
      <c r="F978" s="22"/>
      <c r="G978" s="22"/>
      <c r="H978" s="23" t="str">
        <f t="shared" si="31"/>
        <v/>
      </c>
    </row>
    <row r="979" spans="2:8" x14ac:dyDescent="0.2">
      <c r="B979" s="19"/>
      <c r="C979" s="20" t="str">
        <f t="shared" si="30"/>
        <v/>
      </c>
      <c r="D979" s="21"/>
      <c r="E979" s="22"/>
      <c r="F979" s="22"/>
      <c r="G979" s="22"/>
      <c r="H979" s="23" t="str">
        <f t="shared" si="31"/>
        <v/>
      </c>
    </row>
    <row r="980" spans="2:8" x14ac:dyDescent="0.2">
      <c r="B980" s="19"/>
      <c r="C980" s="20" t="str">
        <f t="shared" si="30"/>
        <v/>
      </c>
      <c r="D980" s="21"/>
      <c r="E980" s="22"/>
      <c r="F980" s="22"/>
      <c r="G980" s="22"/>
      <c r="H980" s="23" t="str">
        <f t="shared" si="31"/>
        <v/>
      </c>
    </row>
    <row r="981" spans="2:8" x14ac:dyDescent="0.2">
      <c r="B981" s="19"/>
      <c r="C981" s="20" t="str">
        <f t="shared" si="30"/>
        <v/>
      </c>
      <c r="D981" s="21"/>
      <c r="E981" s="22"/>
      <c r="F981" s="22"/>
      <c r="G981" s="22"/>
      <c r="H981" s="23" t="str">
        <f t="shared" si="31"/>
        <v/>
      </c>
    </row>
    <row r="982" spans="2:8" x14ac:dyDescent="0.2">
      <c r="B982" s="19"/>
      <c r="C982" s="20" t="str">
        <f t="shared" si="30"/>
        <v/>
      </c>
      <c r="D982" s="21"/>
      <c r="E982" s="22"/>
      <c r="F982" s="22"/>
      <c r="G982" s="22"/>
      <c r="H982" s="23" t="str">
        <f t="shared" si="31"/>
        <v/>
      </c>
    </row>
    <row r="983" spans="2:8" x14ac:dyDescent="0.2">
      <c r="B983" s="19"/>
      <c r="C983" s="20" t="str">
        <f t="shared" si="30"/>
        <v/>
      </c>
      <c r="D983" s="21"/>
      <c r="E983" s="22"/>
      <c r="F983" s="22"/>
      <c r="G983" s="22"/>
      <c r="H983" s="23" t="str">
        <f t="shared" si="31"/>
        <v/>
      </c>
    </row>
    <row r="984" spans="2:8" x14ac:dyDescent="0.2">
      <c r="B984" s="19"/>
      <c r="C984" s="20" t="str">
        <f t="shared" si="30"/>
        <v/>
      </c>
      <c r="D984" s="21"/>
      <c r="E984" s="22"/>
      <c r="F984" s="22"/>
      <c r="G984" s="22"/>
      <c r="H984" s="23" t="str">
        <f t="shared" si="31"/>
        <v/>
      </c>
    </row>
    <row r="985" spans="2:8" x14ac:dyDescent="0.2">
      <c r="B985" s="19"/>
      <c r="C985" s="20" t="str">
        <f t="shared" si="30"/>
        <v/>
      </c>
      <c r="D985" s="21"/>
      <c r="E985" s="22"/>
      <c r="F985" s="22"/>
      <c r="G985" s="22"/>
      <c r="H985" s="23" t="str">
        <f t="shared" si="31"/>
        <v/>
      </c>
    </row>
    <row r="986" spans="2:8" x14ac:dyDescent="0.2">
      <c r="B986" s="19"/>
      <c r="C986" s="20" t="str">
        <f t="shared" si="30"/>
        <v/>
      </c>
      <c r="D986" s="21"/>
      <c r="E986" s="22"/>
      <c r="F986" s="22"/>
      <c r="G986" s="22"/>
      <c r="H986" s="23" t="str">
        <f t="shared" si="31"/>
        <v/>
      </c>
    </row>
    <row r="987" spans="2:8" x14ac:dyDescent="0.2">
      <c r="B987" s="19"/>
      <c r="C987" s="20" t="str">
        <f t="shared" si="30"/>
        <v/>
      </c>
      <c r="D987" s="21"/>
      <c r="E987" s="22"/>
      <c r="F987" s="22"/>
      <c r="G987" s="22"/>
      <c r="H987" s="23" t="str">
        <f t="shared" si="31"/>
        <v/>
      </c>
    </row>
    <row r="988" spans="2:8" x14ac:dyDescent="0.2">
      <c r="B988" s="19"/>
      <c r="C988" s="20" t="str">
        <f t="shared" si="30"/>
        <v/>
      </c>
      <c r="D988" s="21"/>
      <c r="E988" s="22"/>
      <c r="F988" s="22"/>
      <c r="G988" s="22"/>
      <c r="H988" s="23" t="str">
        <f t="shared" si="31"/>
        <v/>
      </c>
    </row>
    <row r="989" spans="2:8" x14ac:dyDescent="0.2">
      <c r="B989" s="19"/>
      <c r="C989" s="20" t="str">
        <f t="shared" si="30"/>
        <v/>
      </c>
      <c r="D989" s="21"/>
      <c r="E989" s="22"/>
      <c r="F989" s="22"/>
      <c r="G989" s="22"/>
      <c r="H989" s="23" t="str">
        <f t="shared" si="31"/>
        <v/>
      </c>
    </row>
    <row r="990" spans="2:8" x14ac:dyDescent="0.2">
      <c r="B990" s="19"/>
      <c r="C990" s="20" t="str">
        <f t="shared" si="30"/>
        <v/>
      </c>
      <c r="D990" s="21"/>
      <c r="E990" s="22"/>
      <c r="F990" s="22"/>
      <c r="G990" s="22"/>
      <c r="H990" s="23" t="str">
        <f t="shared" si="31"/>
        <v/>
      </c>
    </row>
    <row r="991" spans="2:8" x14ac:dyDescent="0.2">
      <c r="B991" s="19"/>
      <c r="C991" s="20" t="str">
        <f t="shared" si="30"/>
        <v/>
      </c>
      <c r="D991" s="21"/>
      <c r="E991" s="22"/>
      <c r="F991" s="22"/>
      <c r="G991" s="22"/>
      <c r="H991" s="23" t="str">
        <f t="shared" si="31"/>
        <v/>
      </c>
    </row>
    <row r="992" spans="2:8" x14ac:dyDescent="0.2">
      <c r="B992" s="19"/>
      <c r="C992" s="20" t="str">
        <f t="shared" si="30"/>
        <v/>
      </c>
      <c r="D992" s="21"/>
      <c r="E992" s="22"/>
      <c r="F992" s="22"/>
      <c r="G992" s="22"/>
      <c r="H992" s="23" t="str">
        <f t="shared" si="31"/>
        <v/>
      </c>
    </row>
    <row r="993" spans="2:8" x14ac:dyDescent="0.2">
      <c r="B993" s="19"/>
      <c r="C993" s="20" t="str">
        <f t="shared" si="30"/>
        <v/>
      </c>
      <c r="D993" s="21"/>
      <c r="E993" s="22"/>
      <c r="F993" s="22"/>
      <c r="G993" s="22"/>
      <c r="H993" s="23" t="str">
        <f t="shared" si="31"/>
        <v/>
      </c>
    </row>
    <row r="994" spans="2:8" x14ac:dyDescent="0.2">
      <c r="B994" s="19"/>
      <c r="C994" s="20" t="str">
        <f t="shared" si="30"/>
        <v/>
      </c>
      <c r="D994" s="21"/>
      <c r="E994" s="22"/>
      <c r="F994" s="22"/>
      <c r="G994" s="22"/>
      <c r="H994" s="23" t="str">
        <f t="shared" si="31"/>
        <v/>
      </c>
    </row>
    <row r="995" spans="2:8" x14ac:dyDescent="0.2">
      <c r="B995" s="19"/>
      <c r="C995" s="20" t="str">
        <f t="shared" si="30"/>
        <v/>
      </c>
      <c r="D995" s="21"/>
      <c r="E995" s="22"/>
      <c r="F995" s="22"/>
      <c r="G995" s="22"/>
      <c r="H995" s="23" t="str">
        <f t="shared" si="31"/>
        <v/>
      </c>
    </row>
    <row r="996" spans="2:8" x14ac:dyDescent="0.2">
      <c r="B996" s="19"/>
      <c r="C996" s="20" t="str">
        <f t="shared" si="30"/>
        <v/>
      </c>
      <c r="D996" s="21"/>
      <c r="E996" s="22"/>
      <c r="F996" s="22"/>
      <c r="G996" s="22"/>
      <c r="H996" s="23" t="str">
        <f t="shared" si="31"/>
        <v/>
      </c>
    </row>
    <row r="997" spans="2:8" x14ac:dyDescent="0.2">
      <c r="B997" s="19"/>
      <c r="C997" s="20" t="str">
        <f t="shared" si="30"/>
        <v/>
      </c>
      <c r="D997" s="21"/>
      <c r="E997" s="22"/>
      <c r="F997" s="22"/>
      <c r="G997" s="22"/>
      <c r="H997" s="23" t="str">
        <f t="shared" si="31"/>
        <v/>
      </c>
    </row>
    <row r="998" spans="2:8" x14ac:dyDescent="0.2">
      <c r="B998" s="19"/>
      <c r="C998" s="20" t="str">
        <f t="shared" si="30"/>
        <v/>
      </c>
      <c r="D998" s="21"/>
      <c r="E998" s="22"/>
      <c r="F998" s="22"/>
      <c r="G998" s="22"/>
      <c r="H998" s="23" t="str">
        <f t="shared" si="31"/>
        <v/>
      </c>
    </row>
    <row r="999" spans="2:8" x14ac:dyDescent="0.2">
      <c r="B999" s="19"/>
      <c r="C999" s="20" t="str">
        <f t="shared" si="30"/>
        <v/>
      </c>
      <c r="D999" s="21"/>
      <c r="E999" s="22"/>
      <c r="F999" s="22"/>
      <c r="G999" s="22"/>
      <c r="H999" s="23" t="str">
        <f t="shared" si="31"/>
        <v/>
      </c>
    </row>
    <row r="1000" spans="2:8" x14ac:dyDescent="0.2">
      <c r="B1000" s="19"/>
      <c r="C1000" s="20" t="str">
        <f t="shared" si="30"/>
        <v/>
      </c>
      <c r="D1000" s="21"/>
      <c r="E1000" s="22"/>
      <c r="F1000" s="22"/>
      <c r="G1000" s="22"/>
      <c r="H1000" s="23" t="str">
        <f t="shared" si="31"/>
        <v/>
      </c>
    </row>
    <row r="1001" spans="2:8" x14ac:dyDescent="0.2">
      <c r="B1001" s="19"/>
      <c r="C1001" s="20" t="str">
        <f t="shared" si="30"/>
        <v/>
      </c>
      <c r="D1001" s="21"/>
      <c r="E1001" s="22"/>
      <c r="F1001" s="22"/>
      <c r="G1001" s="22"/>
      <c r="H1001" s="23" t="str">
        <f t="shared" si="31"/>
        <v/>
      </c>
    </row>
    <row r="1002" spans="2:8" x14ac:dyDescent="0.2">
      <c r="B1002" s="19"/>
      <c r="C1002" s="20" t="str">
        <f t="shared" si="30"/>
        <v/>
      </c>
      <c r="D1002" s="21"/>
      <c r="E1002" s="22"/>
      <c r="F1002" s="22"/>
      <c r="G1002" s="22"/>
      <c r="H1002" s="23" t="str">
        <f t="shared" si="31"/>
        <v/>
      </c>
    </row>
    <row r="1003" spans="2:8" x14ac:dyDescent="0.2">
      <c r="B1003" s="19"/>
      <c r="C1003" s="20" t="str">
        <f t="shared" si="30"/>
        <v/>
      </c>
      <c r="D1003" s="21"/>
      <c r="E1003" s="22"/>
      <c r="F1003" s="22"/>
      <c r="G1003" s="22"/>
      <c r="H1003" s="23" t="str">
        <f t="shared" si="31"/>
        <v/>
      </c>
    </row>
    <row r="1004" spans="2:8" x14ac:dyDescent="0.2">
      <c r="B1004" s="19"/>
      <c r="C1004" s="20" t="str">
        <f t="shared" si="30"/>
        <v/>
      </c>
      <c r="D1004" s="21"/>
      <c r="E1004" s="22"/>
      <c r="F1004" s="22"/>
      <c r="G1004" s="22"/>
      <c r="H1004" s="23" t="str">
        <f t="shared" si="31"/>
        <v/>
      </c>
    </row>
    <row r="1005" spans="2:8" x14ac:dyDescent="0.2">
      <c r="B1005" s="19"/>
      <c r="C1005" s="20" t="str">
        <f t="shared" si="30"/>
        <v/>
      </c>
      <c r="D1005" s="21"/>
      <c r="E1005" s="22"/>
      <c r="F1005" s="22"/>
      <c r="G1005" s="22"/>
      <c r="H1005" s="23" t="str">
        <f t="shared" si="31"/>
        <v/>
      </c>
    </row>
    <row r="1006" spans="2:8" x14ac:dyDescent="0.2">
      <c r="B1006" s="19"/>
      <c r="C1006" s="20" t="str">
        <f t="shared" si="30"/>
        <v/>
      </c>
      <c r="D1006" s="21"/>
      <c r="E1006" s="22"/>
      <c r="F1006" s="22"/>
      <c r="G1006" s="22"/>
      <c r="H1006" s="23" t="str">
        <f t="shared" si="31"/>
        <v/>
      </c>
    </row>
    <row r="1007" spans="2:8" x14ac:dyDescent="0.2">
      <c r="B1007" s="19"/>
      <c r="C1007" s="20" t="str">
        <f t="shared" si="30"/>
        <v/>
      </c>
      <c r="D1007" s="21"/>
      <c r="E1007" s="22"/>
      <c r="F1007" s="22"/>
      <c r="G1007" s="22"/>
      <c r="H1007" s="23" t="str">
        <f t="shared" si="31"/>
        <v/>
      </c>
    </row>
    <row r="1008" spans="2:8" x14ac:dyDescent="0.2">
      <c r="B1008" s="19"/>
      <c r="C1008" s="20" t="str">
        <f t="shared" si="30"/>
        <v/>
      </c>
      <c r="D1008" s="21"/>
      <c r="E1008" s="22"/>
      <c r="F1008" s="22"/>
      <c r="G1008" s="22"/>
      <c r="H1008" s="23" t="str">
        <f t="shared" si="31"/>
        <v/>
      </c>
    </row>
    <row r="1009" spans="2:8" x14ac:dyDescent="0.2">
      <c r="B1009" s="19"/>
      <c r="C1009" s="20" t="str">
        <f t="shared" si="30"/>
        <v/>
      </c>
      <c r="D1009" s="21"/>
      <c r="E1009" s="22"/>
      <c r="F1009" s="22"/>
      <c r="G1009" s="22"/>
      <c r="H1009" s="23" t="str">
        <f t="shared" si="31"/>
        <v/>
      </c>
    </row>
    <row r="1010" spans="2:8" x14ac:dyDescent="0.2">
      <c r="B1010" s="19"/>
      <c r="C1010" s="20" t="str">
        <f t="shared" si="30"/>
        <v/>
      </c>
      <c r="D1010" s="21"/>
      <c r="E1010" s="22"/>
      <c r="F1010" s="22"/>
      <c r="G1010" s="22"/>
      <c r="H1010" s="23" t="str">
        <f t="shared" si="31"/>
        <v/>
      </c>
    </row>
    <row r="1011" spans="2:8" x14ac:dyDescent="0.2">
      <c r="B1011" s="19"/>
      <c r="C1011" s="20" t="str">
        <f t="shared" si="30"/>
        <v/>
      </c>
      <c r="D1011" s="21"/>
      <c r="E1011" s="22"/>
      <c r="F1011" s="22"/>
      <c r="G1011" s="22"/>
      <c r="H1011" s="23" t="str">
        <f t="shared" si="31"/>
        <v/>
      </c>
    </row>
    <row r="1012" spans="2:8" x14ac:dyDescent="0.2">
      <c r="B1012" s="19"/>
      <c r="C1012" s="20" t="str">
        <f t="shared" si="30"/>
        <v/>
      </c>
      <c r="D1012" s="21"/>
      <c r="E1012" s="22"/>
      <c r="F1012" s="22"/>
      <c r="G1012" s="22"/>
      <c r="H1012" s="23" t="str">
        <f t="shared" si="31"/>
        <v/>
      </c>
    </row>
    <row r="1013" spans="2:8" x14ac:dyDescent="0.2">
      <c r="B1013" s="19"/>
      <c r="C1013" s="20" t="str">
        <f t="shared" si="30"/>
        <v/>
      </c>
      <c r="D1013" s="21"/>
      <c r="E1013" s="22"/>
      <c r="F1013" s="22"/>
      <c r="G1013" s="22"/>
      <c r="H1013" s="23" t="str">
        <f t="shared" si="31"/>
        <v/>
      </c>
    </row>
    <row r="1014" spans="2:8" x14ac:dyDescent="0.2">
      <c r="B1014" s="19"/>
      <c r="C1014" s="20" t="str">
        <f t="shared" si="30"/>
        <v/>
      </c>
      <c r="D1014" s="21"/>
      <c r="E1014" s="22"/>
      <c r="F1014" s="22"/>
      <c r="G1014" s="22"/>
      <c r="H1014" s="23" t="str">
        <f t="shared" si="31"/>
        <v/>
      </c>
    </row>
    <row r="1015" spans="2:8" x14ac:dyDescent="0.2">
      <c r="B1015" s="19"/>
      <c r="C1015" s="20" t="str">
        <f t="shared" si="30"/>
        <v/>
      </c>
      <c r="D1015" s="21"/>
      <c r="E1015" s="22"/>
      <c r="F1015" s="22"/>
      <c r="G1015" s="22"/>
      <c r="H1015" s="23" t="str">
        <f t="shared" si="31"/>
        <v/>
      </c>
    </row>
    <row r="1016" spans="2:8" x14ac:dyDescent="0.2">
      <c r="B1016" s="19"/>
      <c r="C1016" s="20" t="str">
        <f t="shared" si="30"/>
        <v/>
      </c>
      <c r="D1016" s="21"/>
      <c r="E1016" s="22"/>
      <c r="F1016" s="22"/>
      <c r="G1016" s="22"/>
      <c r="H1016" s="23" t="str">
        <f t="shared" si="31"/>
        <v/>
      </c>
    </row>
    <row r="1017" spans="2:8" x14ac:dyDescent="0.2">
      <c r="B1017" s="19"/>
      <c r="C1017" s="20" t="str">
        <f t="shared" si="30"/>
        <v/>
      </c>
      <c r="D1017" s="21"/>
      <c r="E1017" s="22"/>
      <c r="F1017" s="22"/>
      <c r="G1017" s="22"/>
      <c r="H1017" s="23" t="str">
        <f t="shared" si="31"/>
        <v/>
      </c>
    </row>
    <row r="1018" spans="2:8" x14ac:dyDescent="0.2">
      <c r="B1018" s="19"/>
      <c r="C1018" s="20" t="str">
        <f t="shared" si="30"/>
        <v/>
      </c>
      <c r="D1018" s="21"/>
      <c r="E1018" s="22"/>
      <c r="F1018" s="22"/>
      <c r="G1018" s="22"/>
      <c r="H1018" s="23" t="str">
        <f t="shared" si="31"/>
        <v/>
      </c>
    </row>
    <row r="1019" spans="2:8" x14ac:dyDescent="0.2">
      <c r="B1019" s="19"/>
      <c r="C1019" s="20" t="str">
        <f t="shared" si="30"/>
        <v/>
      </c>
      <c r="D1019" s="21"/>
      <c r="E1019" s="22"/>
      <c r="F1019" s="22"/>
      <c r="G1019" s="22"/>
      <c r="H1019" s="23" t="str">
        <f t="shared" si="31"/>
        <v/>
      </c>
    </row>
    <row r="1020" spans="2:8" x14ac:dyDescent="0.2">
      <c r="B1020" s="19"/>
      <c r="C1020" s="20" t="str">
        <f t="shared" si="30"/>
        <v/>
      </c>
      <c r="D1020" s="21"/>
      <c r="E1020" s="22"/>
      <c r="F1020" s="22"/>
      <c r="G1020" s="22"/>
      <c r="H1020" s="23" t="str">
        <f t="shared" si="31"/>
        <v/>
      </c>
    </row>
    <row r="1021" spans="2:8" x14ac:dyDescent="0.2">
      <c r="B1021" s="19"/>
      <c r="C1021" s="20" t="str">
        <f t="shared" si="30"/>
        <v/>
      </c>
      <c r="D1021" s="21"/>
      <c r="E1021" s="22"/>
      <c r="F1021" s="22"/>
      <c r="G1021" s="22"/>
      <c r="H1021" s="23" t="str">
        <f t="shared" si="31"/>
        <v/>
      </c>
    </row>
    <row r="1022" spans="2:8" x14ac:dyDescent="0.2">
      <c r="B1022" s="19"/>
      <c r="C1022" s="20" t="str">
        <f t="shared" si="30"/>
        <v/>
      </c>
      <c r="D1022" s="21"/>
      <c r="E1022" s="22"/>
      <c r="F1022" s="22"/>
      <c r="G1022" s="22"/>
      <c r="H1022" s="23" t="str">
        <f t="shared" si="31"/>
        <v/>
      </c>
    </row>
    <row r="1023" spans="2:8" x14ac:dyDescent="0.2">
      <c r="B1023" s="19"/>
      <c r="C1023" s="20" t="str">
        <f t="shared" si="30"/>
        <v/>
      </c>
      <c r="D1023" s="21"/>
      <c r="E1023" s="22"/>
      <c r="F1023" s="22"/>
      <c r="G1023" s="22"/>
      <c r="H1023" s="23" t="str">
        <f t="shared" si="31"/>
        <v/>
      </c>
    </row>
    <row r="1024" spans="2:8" x14ac:dyDescent="0.2">
      <c r="B1024" s="19"/>
      <c r="C1024" s="20" t="str">
        <f t="shared" si="30"/>
        <v/>
      </c>
      <c r="D1024" s="21"/>
      <c r="E1024" s="22"/>
      <c r="F1024" s="22"/>
      <c r="G1024" s="22"/>
      <c r="H1024" s="23" t="str">
        <f t="shared" si="31"/>
        <v/>
      </c>
    </row>
    <row r="1025" spans="2:8" x14ac:dyDescent="0.2">
      <c r="B1025" s="19"/>
      <c r="C1025" s="20" t="str">
        <f t="shared" si="30"/>
        <v/>
      </c>
      <c r="D1025" s="21"/>
      <c r="E1025" s="22"/>
      <c r="F1025" s="22"/>
      <c r="G1025" s="22"/>
      <c r="H1025" s="23" t="str">
        <f t="shared" si="31"/>
        <v/>
      </c>
    </row>
    <row r="1026" spans="2:8" x14ac:dyDescent="0.2">
      <c r="B1026" s="19"/>
      <c r="C1026" s="20" t="str">
        <f t="shared" si="30"/>
        <v/>
      </c>
      <c r="D1026" s="21"/>
      <c r="E1026" s="22"/>
      <c r="F1026" s="22"/>
      <c r="G1026" s="22"/>
      <c r="H1026" s="23" t="str">
        <f t="shared" si="31"/>
        <v/>
      </c>
    </row>
    <row r="1027" spans="2:8" x14ac:dyDescent="0.2">
      <c r="B1027" s="19"/>
      <c r="C1027" s="20" t="str">
        <f t="shared" si="30"/>
        <v/>
      </c>
      <c r="D1027" s="21"/>
      <c r="E1027" s="22"/>
      <c r="F1027" s="22"/>
      <c r="G1027" s="22"/>
      <c r="H1027" s="23" t="str">
        <f t="shared" si="31"/>
        <v/>
      </c>
    </row>
    <row r="1028" spans="2:8" x14ac:dyDescent="0.2">
      <c r="B1028" s="19"/>
      <c r="C1028" s="20" t="str">
        <f t="shared" si="30"/>
        <v/>
      </c>
      <c r="D1028" s="21"/>
      <c r="E1028" s="22"/>
      <c r="F1028" s="22"/>
      <c r="G1028" s="22"/>
      <c r="H1028" s="23" t="str">
        <f t="shared" si="31"/>
        <v/>
      </c>
    </row>
    <row r="1029" spans="2:8" x14ac:dyDescent="0.2">
      <c r="B1029" s="19"/>
      <c r="C1029" s="20" t="str">
        <f t="shared" ref="C1029:C1092" si="32">IF(B1029="","",IFERROR(INDEX(AnNume,MATCH(B1029,AnMarca,0)),"Marcă inexistentă"))</f>
        <v/>
      </c>
      <c r="D1029" s="21"/>
      <c r="E1029" s="22"/>
      <c r="F1029" s="22"/>
      <c r="G1029" s="22"/>
      <c r="H1029" s="23" t="str">
        <f t="shared" ref="H1029:H1092" si="33">IF(B1029="","",TRIM(IF(C1029="Marcă inexistentă","Marca nu există în foaia Angajați. ","")&amp;IF(NOT(ISNUMBER(D1029)),"Luna trebuie să fie o dată (prima zi a lunii). ","")&amp;IF(COUNTIFS($B$5:$B$3004,B1029,$D$5:$D$3004,D1029)&gt;1,"Luna apare de două ori. ","")&amp;IF(N(F1029)&gt;N(E1029),"Netul este mai mare decât brutul. ","")))</f>
        <v/>
      </c>
    </row>
    <row r="1030" spans="2:8" x14ac:dyDescent="0.2">
      <c r="B1030" s="19"/>
      <c r="C1030" s="20" t="str">
        <f t="shared" si="32"/>
        <v/>
      </c>
      <c r="D1030" s="21"/>
      <c r="E1030" s="22"/>
      <c r="F1030" s="22"/>
      <c r="G1030" s="22"/>
      <c r="H1030" s="23" t="str">
        <f t="shared" si="33"/>
        <v/>
      </c>
    </row>
    <row r="1031" spans="2:8" x14ac:dyDescent="0.2">
      <c r="B1031" s="19"/>
      <c r="C1031" s="20" t="str">
        <f t="shared" si="32"/>
        <v/>
      </c>
      <c r="D1031" s="21"/>
      <c r="E1031" s="22"/>
      <c r="F1031" s="22"/>
      <c r="G1031" s="22"/>
      <c r="H1031" s="23" t="str">
        <f t="shared" si="33"/>
        <v/>
      </c>
    </row>
    <row r="1032" spans="2:8" x14ac:dyDescent="0.2">
      <c r="B1032" s="19"/>
      <c r="C1032" s="20" t="str">
        <f t="shared" si="32"/>
        <v/>
      </c>
      <c r="D1032" s="21"/>
      <c r="E1032" s="22"/>
      <c r="F1032" s="22"/>
      <c r="G1032" s="22"/>
      <c r="H1032" s="23" t="str">
        <f t="shared" si="33"/>
        <v/>
      </c>
    </row>
    <row r="1033" spans="2:8" x14ac:dyDescent="0.2">
      <c r="B1033" s="19"/>
      <c r="C1033" s="20" t="str">
        <f t="shared" si="32"/>
        <v/>
      </c>
      <c r="D1033" s="21"/>
      <c r="E1033" s="22"/>
      <c r="F1033" s="22"/>
      <c r="G1033" s="22"/>
      <c r="H1033" s="23" t="str">
        <f t="shared" si="33"/>
        <v/>
      </c>
    </row>
    <row r="1034" spans="2:8" x14ac:dyDescent="0.2">
      <c r="B1034" s="19"/>
      <c r="C1034" s="20" t="str">
        <f t="shared" si="32"/>
        <v/>
      </c>
      <c r="D1034" s="21"/>
      <c r="E1034" s="22"/>
      <c r="F1034" s="22"/>
      <c r="G1034" s="22"/>
      <c r="H1034" s="23" t="str">
        <f t="shared" si="33"/>
        <v/>
      </c>
    </row>
    <row r="1035" spans="2:8" x14ac:dyDescent="0.2">
      <c r="B1035" s="19"/>
      <c r="C1035" s="20" t="str">
        <f t="shared" si="32"/>
        <v/>
      </c>
      <c r="D1035" s="21"/>
      <c r="E1035" s="22"/>
      <c r="F1035" s="22"/>
      <c r="G1035" s="22"/>
      <c r="H1035" s="23" t="str">
        <f t="shared" si="33"/>
        <v/>
      </c>
    </row>
    <row r="1036" spans="2:8" x14ac:dyDescent="0.2">
      <c r="B1036" s="19"/>
      <c r="C1036" s="20" t="str">
        <f t="shared" si="32"/>
        <v/>
      </c>
      <c r="D1036" s="21"/>
      <c r="E1036" s="22"/>
      <c r="F1036" s="22"/>
      <c r="G1036" s="22"/>
      <c r="H1036" s="23" t="str">
        <f t="shared" si="33"/>
        <v/>
      </c>
    </row>
    <row r="1037" spans="2:8" x14ac:dyDescent="0.2">
      <c r="B1037" s="19"/>
      <c r="C1037" s="20" t="str">
        <f t="shared" si="32"/>
        <v/>
      </c>
      <c r="D1037" s="21"/>
      <c r="E1037" s="22"/>
      <c r="F1037" s="22"/>
      <c r="G1037" s="22"/>
      <c r="H1037" s="23" t="str">
        <f t="shared" si="33"/>
        <v/>
      </c>
    </row>
    <row r="1038" spans="2:8" x14ac:dyDescent="0.2">
      <c r="B1038" s="19"/>
      <c r="C1038" s="20" t="str">
        <f t="shared" si="32"/>
        <v/>
      </c>
      <c r="D1038" s="21"/>
      <c r="E1038" s="22"/>
      <c r="F1038" s="22"/>
      <c r="G1038" s="22"/>
      <c r="H1038" s="23" t="str">
        <f t="shared" si="33"/>
        <v/>
      </c>
    </row>
    <row r="1039" spans="2:8" x14ac:dyDescent="0.2">
      <c r="B1039" s="19"/>
      <c r="C1039" s="20" t="str">
        <f t="shared" si="32"/>
        <v/>
      </c>
      <c r="D1039" s="21"/>
      <c r="E1039" s="22"/>
      <c r="F1039" s="22"/>
      <c r="G1039" s="22"/>
      <c r="H1039" s="23" t="str">
        <f t="shared" si="33"/>
        <v/>
      </c>
    </row>
    <row r="1040" spans="2:8" x14ac:dyDescent="0.2">
      <c r="B1040" s="19"/>
      <c r="C1040" s="20" t="str">
        <f t="shared" si="32"/>
        <v/>
      </c>
      <c r="D1040" s="21"/>
      <c r="E1040" s="22"/>
      <c r="F1040" s="22"/>
      <c r="G1040" s="22"/>
      <c r="H1040" s="23" t="str">
        <f t="shared" si="33"/>
        <v/>
      </c>
    </row>
    <row r="1041" spans="2:8" x14ac:dyDescent="0.2">
      <c r="B1041" s="19"/>
      <c r="C1041" s="20" t="str">
        <f t="shared" si="32"/>
        <v/>
      </c>
      <c r="D1041" s="21"/>
      <c r="E1041" s="22"/>
      <c r="F1041" s="22"/>
      <c r="G1041" s="22"/>
      <c r="H1041" s="23" t="str">
        <f t="shared" si="33"/>
        <v/>
      </c>
    </row>
    <row r="1042" spans="2:8" x14ac:dyDescent="0.2">
      <c r="B1042" s="19"/>
      <c r="C1042" s="20" t="str">
        <f t="shared" si="32"/>
        <v/>
      </c>
      <c r="D1042" s="21"/>
      <c r="E1042" s="22"/>
      <c r="F1042" s="22"/>
      <c r="G1042" s="22"/>
      <c r="H1042" s="23" t="str">
        <f t="shared" si="33"/>
        <v/>
      </c>
    </row>
    <row r="1043" spans="2:8" x14ac:dyDescent="0.2">
      <c r="B1043" s="19"/>
      <c r="C1043" s="20" t="str">
        <f t="shared" si="32"/>
        <v/>
      </c>
      <c r="D1043" s="21"/>
      <c r="E1043" s="22"/>
      <c r="F1043" s="22"/>
      <c r="G1043" s="22"/>
      <c r="H1043" s="23" t="str">
        <f t="shared" si="33"/>
        <v/>
      </c>
    </row>
    <row r="1044" spans="2:8" x14ac:dyDescent="0.2">
      <c r="B1044" s="19"/>
      <c r="C1044" s="20" t="str">
        <f t="shared" si="32"/>
        <v/>
      </c>
      <c r="D1044" s="21"/>
      <c r="E1044" s="22"/>
      <c r="F1044" s="22"/>
      <c r="G1044" s="22"/>
      <c r="H1044" s="23" t="str">
        <f t="shared" si="33"/>
        <v/>
      </c>
    </row>
    <row r="1045" spans="2:8" x14ac:dyDescent="0.2">
      <c r="B1045" s="19"/>
      <c r="C1045" s="20" t="str">
        <f t="shared" si="32"/>
        <v/>
      </c>
      <c r="D1045" s="21"/>
      <c r="E1045" s="22"/>
      <c r="F1045" s="22"/>
      <c r="G1045" s="22"/>
      <c r="H1045" s="23" t="str">
        <f t="shared" si="33"/>
        <v/>
      </c>
    </row>
    <row r="1046" spans="2:8" x14ac:dyDescent="0.2">
      <c r="B1046" s="19"/>
      <c r="C1046" s="20" t="str">
        <f t="shared" si="32"/>
        <v/>
      </c>
      <c r="D1046" s="21"/>
      <c r="E1046" s="22"/>
      <c r="F1046" s="22"/>
      <c r="G1046" s="22"/>
      <c r="H1046" s="23" t="str">
        <f t="shared" si="33"/>
        <v/>
      </c>
    </row>
    <row r="1047" spans="2:8" x14ac:dyDescent="0.2">
      <c r="B1047" s="19"/>
      <c r="C1047" s="20" t="str">
        <f t="shared" si="32"/>
        <v/>
      </c>
      <c r="D1047" s="21"/>
      <c r="E1047" s="22"/>
      <c r="F1047" s="22"/>
      <c r="G1047" s="22"/>
      <c r="H1047" s="23" t="str">
        <f t="shared" si="33"/>
        <v/>
      </c>
    </row>
    <row r="1048" spans="2:8" x14ac:dyDescent="0.2">
      <c r="B1048" s="19"/>
      <c r="C1048" s="20" t="str">
        <f t="shared" si="32"/>
        <v/>
      </c>
      <c r="D1048" s="21"/>
      <c r="E1048" s="22"/>
      <c r="F1048" s="22"/>
      <c r="G1048" s="22"/>
      <c r="H1048" s="23" t="str">
        <f t="shared" si="33"/>
        <v/>
      </c>
    </row>
    <row r="1049" spans="2:8" x14ac:dyDescent="0.2">
      <c r="B1049" s="19"/>
      <c r="C1049" s="20" t="str">
        <f t="shared" si="32"/>
        <v/>
      </c>
      <c r="D1049" s="21"/>
      <c r="E1049" s="22"/>
      <c r="F1049" s="22"/>
      <c r="G1049" s="22"/>
      <c r="H1049" s="23" t="str">
        <f t="shared" si="33"/>
        <v/>
      </c>
    </row>
    <row r="1050" spans="2:8" x14ac:dyDescent="0.2">
      <c r="B1050" s="19"/>
      <c r="C1050" s="20" t="str">
        <f t="shared" si="32"/>
        <v/>
      </c>
      <c r="D1050" s="21"/>
      <c r="E1050" s="22"/>
      <c r="F1050" s="22"/>
      <c r="G1050" s="22"/>
      <c r="H1050" s="23" t="str">
        <f t="shared" si="33"/>
        <v/>
      </c>
    </row>
    <row r="1051" spans="2:8" x14ac:dyDescent="0.2">
      <c r="B1051" s="19"/>
      <c r="C1051" s="20" t="str">
        <f t="shared" si="32"/>
        <v/>
      </c>
      <c r="D1051" s="21"/>
      <c r="E1051" s="22"/>
      <c r="F1051" s="22"/>
      <c r="G1051" s="22"/>
      <c r="H1051" s="23" t="str">
        <f t="shared" si="33"/>
        <v/>
      </c>
    </row>
    <row r="1052" spans="2:8" x14ac:dyDescent="0.2">
      <c r="B1052" s="19"/>
      <c r="C1052" s="20" t="str">
        <f t="shared" si="32"/>
        <v/>
      </c>
      <c r="D1052" s="21"/>
      <c r="E1052" s="22"/>
      <c r="F1052" s="22"/>
      <c r="G1052" s="22"/>
      <c r="H1052" s="23" t="str">
        <f t="shared" si="33"/>
        <v/>
      </c>
    </row>
    <row r="1053" spans="2:8" x14ac:dyDescent="0.2">
      <c r="B1053" s="19"/>
      <c r="C1053" s="20" t="str">
        <f t="shared" si="32"/>
        <v/>
      </c>
      <c r="D1053" s="21"/>
      <c r="E1053" s="22"/>
      <c r="F1053" s="22"/>
      <c r="G1053" s="22"/>
      <c r="H1053" s="23" t="str">
        <f t="shared" si="33"/>
        <v/>
      </c>
    </row>
    <row r="1054" spans="2:8" x14ac:dyDescent="0.2">
      <c r="B1054" s="19"/>
      <c r="C1054" s="20" t="str">
        <f t="shared" si="32"/>
        <v/>
      </c>
      <c r="D1054" s="21"/>
      <c r="E1054" s="22"/>
      <c r="F1054" s="22"/>
      <c r="G1054" s="22"/>
      <c r="H1054" s="23" t="str">
        <f t="shared" si="33"/>
        <v/>
      </c>
    </row>
    <row r="1055" spans="2:8" x14ac:dyDescent="0.2">
      <c r="B1055" s="19"/>
      <c r="C1055" s="20" t="str">
        <f t="shared" si="32"/>
        <v/>
      </c>
      <c r="D1055" s="21"/>
      <c r="E1055" s="22"/>
      <c r="F1055" s="22"/>
      <c r="G1055" s="22"/>
      <c r="H1055" s="23" t="str">
        <f t="shared" si="33"/>
        <v/>
      </c>
    </row>
    <row r="1056" spans="2:8" x14ac:dyDescent="0.2">
      <c r="B1056" s="19"/>
      <c r="C1056" s="20" t="str">
        <f t="shared" si="32"/>
        <v/>
      </c>
      <c r="D1056" s="21"/>
      <c r="E1056" s="22"/>
      <c r="F1056" s="22"/>
      <c r="G1056" s="22"/>
      <c r="H1056" s="23" t="str">
        <f t="shared" si="33"/>
        <v/>
      </c>
    </row>
    <row r="1057" spans="2:8" x14ac:dyDescent="0.2">
      <c r="B1057" s="19"/>
      <c r="C1057" s="20" t="str">
        <f t="shared" si="32"/>
        <v/>
      </c>
      <c r="D1057" s="21"/>
      <c r="E1057" s="22"/>
      <c r="F1057" s="22"/>
      <c r="G1057" s="22"/>
      <c r="H1057" s="23" t="str">
        <f t="shared" si="33"/>
        <v/>
      </c>
    </row>
    <row r="1058" spans="2:8" x14ac:dyDescent="0.2">
      <c r="B1058" s="19"/>
      <c r="C1058" s="20" t="str">
        <f t="shared" si="32"/>
        <v/>
      </c>
      <c r="D1058" s="21"/>
      <c r="E1058" s="22"/>
      <c r="F1058" s="22"/>
      <c r="G1058" s="22"/>
      <c r="H1058" s="23" t="str">
        <f t="shared" si="33"/>
        <v/>
      </c>
    </row>
    <row r="1059" spans="2:8" x14ac:dyDescent="0.2">
      <c r="B1059" s="19"/>
      <c r="C1059" s="20" t="str">
        <f t="shared" si="32"/>
        <v/>
      </c>
      <c r="D1059" s="21"/>
      <c r="E1059" s="22"/>
      <c r="F1059" s="22"/>
      <c r="G1059" s="22"/>
      <c r="H1059" s="23" t="str">
        <f t="shared" si="33"/>
        <v/>
      </c>
    </row>
    <row r="1060" spans="2:8" x14ac:dyDescent="0.2">
      <c r="B1060" s="19"/>
      <c r="C1060" s="20" t="str">
        <f t="shared" si="32"/>
        <v/>
      </c>
      <c r="D1060" s="21"/>
      <c r="E1060" s="22"/>
      <c r="F1060" s="22"/>
      <c r="G1060" s="22"/>
      <c r="H1060" s="23" t="str">
        <f t="shared" si="33"/>
        <v/>
      </c>
    </row>
    <row r="1061" spans="2:8" x14ac:dyDescent="0.2">
      <c r="B1061" s="19"/>
      <c r="C1061" s="20" t="str">
        <f t="shared" si="32"/>
        <v/>
      </c>
      <c r="D1061" s="21"/>
      <c r="E1061" s="22"/>
      <c r="F1061" s="22"/>
      <c r="G1061" s="22"/>
      <c r="H1061" s="23" t="str">
        <f t="shared" si="33"/>
        <v/>
      </c>
    </row>
    <row r="1062" spans="2:8" x14ac:dyDescent="0.2">
      <c r="B1062" s="19"/>
      <c r="C1062" s="20" t="str">
        <f t="shared" si="32"/>
        <v/>
      </c>
      <c r="D1062" s="21"/>
      <c r="E1062" s="22"/>
      <c r="F1062" s="22"/>
      <c r="G1062" s="22"/>
      <c r="H1062" s="23" t="str">
        <f t="shared" si="33"/>
        <v/>
      </c>
    </row>
    <row r="1063" spans="2:8" x14ac:dyDescent="0.2">
      <c r="B1063" s="19"/>
      <c r="C1063" s="20" t="str">
        <f t="shared" si="32"/>
        <v/>
      </c>
      <c r="D1063" s="21"/>
      <c r="E1063" s="22"/>
      <c r="F1063" s="22"/>
      <c r="G1063" s="22"/>
      <c r="H1063" s="23" t="str">
        <f t="shared" si="33"/>
        <v/>
      </c>
    </row>
    <row r="1064" spans="2:8" x14ac:dyDescent="0.2">
      <c r="B1064" s="19"/>
      <c r="C1064" s="20" t="str">
        <f t="shared" si="32"/>
        <v/>
      </c>
      <c r="D1064" s="21"/>
      <c r="E1064" s="22"/>
      <c r="F1064" s="22"/>
      <c r="G1064" s="22"/>
      <c r="H1064" s="23" t="str">
        <f t="shared" si="33"/>
        <v/>
      </c>
    </row>
    <row r="1065" spans="2:8" x14ac:dyDescent="0.2">
      <c r="B1065" s="19"/>
      <c r="C1065" s="20" t="str">
        <f t="shared" si="32"/>
        <v/>
      </c>
      <c r="D1065" s="21"/>
      <c r="E1065" s="22"/>
      <c r="F1065" s="22"/>
      <c r="G1065" s="22"/>
      <c r="H1065" s="23" t="str">
        <f t="shared" si="33"/>
        <v/>
      </c>
    </row>
    <row r="1066" spans="2:8" x14ac:dyDescent="0.2">
      <c r="B1066" s="19"/>
      <c r="C1066" s="20" t="str">
        <f t="shared" si="32"/>
        <v/>
      </c>
      <c r="D1066" s="21"/>
      <c r="E1066" s="22"/>
      <c r="F1066" s="22"/>
      <c r="G1066" s="22"/>
      <c r="H1066" s="23" t="str">
        <f t="shared" si="33"/>
        <v/>
      </c>
    </row>
    <row r="1067" spans="2:8" x14ac:dyDescent="0.2">
      <c r="B1067" s="19"/>
      <c r="C1067" s="20" t="str">
        <f t="shared" si="32"/>
        <v/>
      </c>
      <c r="D1067" s="21"/>
      <c r="E1067" s="22"/>
      <c r="F1067" s="22"/>
      <c r="G1067" s="22"/>
      <c r="H1067" s="23" t="str">
        <f t="shared" si="33"/>
        <v/>
      </c>
    </row>
    <row r="1068" spans="2:8" x14ac:dyDescent="0.2">
      <c r="B1068" s="19"/>
      <c r="C1068" s="20" t="str">
        <f t="shared" si="32"/>
        <v/>
      </c>
      <c r="D1068" s="21"/>
      <c r="E1068" s="22"/>
      <c r="F1068" s="22"/>
      <c r="G1068" s="22"/>
      <c r="H1068" s="23" t="str">
        <f t="shared" si="33"/>
        <v/>
      </c>
    </row>
    <row r="1069" spans="2:8" x14ac:dyDescent="0.2">
      <c r="B1069" s="19"/>
      <c r="C1069" s="20" t="str">
        <f t="shared" si="32"/>
        <v/>
      </c>
      <c r="D1069" s="21"/>
      <c r="E1069" s="22"/>
      <c r="F1069" s="22"/>
      <c r="G1069" s="22"/>
      <c r="H1069" s="23" t="str">
        <f t="shared" si="33"/>
        <v/>
      </c>
    </row>
    <row r="1070" spans="2:8" x14ac:dyDescent="0.2">
      <c r="B1070" s="19"/>
      <c r="C1070" s="20" t="str">
        <f t="shared" si="32"/>
        <v/>
      </c>
      <c r="D1070" s="21"/>
      <c r="E1070" s="22"/>
      <c r="F1070" s="22"/>
      <c r="G1070" s="22"/>
      <c r="H1070" s="23" t="str">
        <f t="shared" si="33"/>
        <v/>
      </c>
    </row>
    <row r="1071" spans="2:8" x14ac:dyDescent="0.2">
      <c r="B1071" s="19"/>
      <c r="C1071" s="20" t="str">
        <f t="shared" si="32"/>
        <v/>
      </c>
      <c r="D1071" s="21"/>
      <c r="E1071" s="22"/>
      <c r="F1071" s="22"/>
      <c r="G1071" s="22"/>
      <c r="H1071" s="23" t="str">
        <f t="shared" si="33"/>
        <v/>
      </c>
    </row>
    <row r="1072" spans="2:8" x14ac:dyDescent="0.2">
      <c r="B1072" s="19"/>
      <c r="C1072" s="20" t="str">
        <f t="shared" si="32"/>
        <v/>
      </c>
      <c r="D1072" s="21"/>
      <c r="E1072" s="22"/>
      <c r="F1072" s="22"/>
      <c r="G1072" s="22"/>
      <c r="H1072" s="23" t="str">
        <f t="shared" si="33"/>
        <v/>
      </c>
    </row>
    <row r="1073" spans="2:8" x14ac:dyDescent="0.2">
      <c r="B1073" s="19"/>
      <c r="C1073" s="20" t="str">
        <f t="shared" si="32"/>
        <v/>
      </c>
      <c r="D1073" s="21"/>
      <c r="E1073" s="22"/>
      <c r="F1073" s="22"/>
      <c r="G1073" s="22"/>
      <c r="H1073" s="23" t="str">
        <f t="shared" si="33"/>
        <v/>
      </c>
    </row>
    <row r="1074" spans="2:8" x14ac:dyDescent="0.2">
      <c r="B1074" s="19"/>
      <c r="C1074" s="20" t="str">
        <f t="shared" si="32"/>
        <v/>
      </c>
      <c r="D1074" s="21"/>
      <c r="E1074" s="22"/>
      <c r="F1074" s="22"/>
      <c r="G1074" s="22"/>
      <c r="H1074" s="23" t="str">
        <f t="shared" si="33"/>
        <v/>
      </c>
    </row>
    <row r="1075" spans="2:8" x14ac:dyDescent="0.2">
      <c r="B1075" s="19"/>
      <c r="C1075" s="20" t="str">
        <f t="shared" si="32"/>
        <v/>
      </c>
      <c r="D1075" s="21"/>
      <c r="E1075" s="22"/>
      <c r="F1075" s="22"/>
      <c r="G1075" s="22"/>
      <c r="H1075" s="23" t="str">
        <f t="shared" si="33"/>
        <v/>
      </c>
    </row>
    <row r="1076" spans="2:8" x14ac:dyDescent="0.2">
      <c r="B1076" s="19"/>
      <c r="C1076" s="20" t="str">
        <f t="shared" si="32"/>
        <v/>
      </c>
      <c r="D1076" s="21"/>
      <c r="E1076" s="22"/>
      <c r="F1076" s="22"/>
      <c r="G1076" s="22"/>
      <c r="H1076" s="23" t="str">
        <f t="shared" si="33"/>
        <v/>
      </c>
    </row>
    <row r="1077" spans="2:8" x14ac:dyDescent="0.2">
      <c r="B1077" s="19"/>
      <c r="C1077" s="20" t="str">
        <f t="shared" si="32"/>
        <v/>
      </c>
      <c r="D1077" s="21"/>
      <c r="E1077" s="22"/>
      <c r="F1077" s="22"/>
      <c r="G1077" s="22"/>
      <c r="H1077" s="23" t="str">
        <f t="shared" si="33"/>
        <v/>
      </c>
    </row>
    <row r="1078" spans="2:8" x14ac:dyDescent="0.2">
      <c r="B1078" s="19"/>
      <c r="C1078" s="20" t="str">
        <f t="shared" si="32"/>
        <v/>
      </c>
      <c r="D1078" s="21"/>
      <c r="E1078" s="22"/>
      <c r="F1078" s="22"/>
      <c r="G1078" s="22"/>
      <c r="H1078" s="23" t="str">
        <f t="shared" si="33"/>
        <v/>
      </c>
    </row>
    <row r="1079" spans="2:8" x14ac:dyDescent="0.2">
      <c r="B1079" s="19"/>
      <c r="C1079" s="20" t="str">
        <f t="shared" si="32"/>
        <v/>
      </c>
      <c r="D1079" s="21"/>
      <c r="E1079" s="22"/>
      <c r="F1079" s="22"/>
      <c r="G1079" s="22"/>
      <c r="H1079" s="23" t="str">
        <f t="shared" si="33"/>
        <v/>
      </c>
    </row>
    <row r="1080" spans="2:8" x14ac:dyDescent="0.2">
      <c r="B1080" s="19"/>
      <c r="C1080" s="20" t="str">
        <f t="shared" si="32"/>
        <v/>
      </c>
      <c r="D1080" s="21"/>
      <c r="E1080" s="22"/>
      <c r="F1080" s="22"/>
      <c r="G1080" s="22"/>
      <c r="H1080" s="23" t="str">
        <f t="shared" si="33"/>
        <v/>
      </c>
    </row>
    <row r="1081" spans="2:8" x14ac:dyDescent="0.2">
      <c r="B1081" s="19"/>
      <c r="C1081" s="20" t="str">
        <f t="shared" si="32"/>
        <v/>
      </c>
      <c r="D1081" s="21"/>
      <c r="E1081" s="22"/>
      <c r="F1081" s="22"/>
      <c r="G1081" s="22"/>
      <c r="H1081" s="23" t="str">
        <f t="shared" si="33"/>
        <v/>
      </c>
    </row>
    <row r="1082" spans="2:8" x14ac:dyDescent="0.2">
      <c r="B1082" s="19"/>
      <c r="C1082" s="20" t="str">
        <f t="shared" si="32"/>
        <v/>
      </c>
      <c r="D1082" s="21"/>
      <c r="E1082" s="22"/>
      <c r="F1082" s="22"/>
      <c r="G1082" s="22"/>
      <c r="H1082" s="23" t="str">
        <f t="shared" si="33"/>
        <v/>
      </c>
    </row>
    <row r="1083" spans="2:8" x14ac:dyDescent="0.2">
      <c r="B1083" s="19"/>
      <c r="C1083" s="20" t="str">
        <f t="shared" si="32"/>
        <v/>
      </c>
      <c r="D1083" s="21"/>
      <c r="E1083" s="22"/>
      <c r="F1083" s="22"/>
      <c r="G1083" s="22"/>
      <c r="H1083" s="23" t="str">
        <f t="shared" si="33"/>
        <v/>
      </c>
    </row>
    <row r="1084" spans="2:8" x14ac:dyDescent="0.2">
      <c r="B1084" s="19"/>
      <c r="C1084" s="20" t="str">
        <f t="shared" si="32"/>
        <v/>
      </c>
      <c r="D1084" s="21"/>
      <c r="E1084" s="22"/>
      <c r="F1084" s="22"/>
      <c r="G1084" s="22"/>
      <c r="H1084" s="23" t="str">
        <f t="shared" si="33"/>
        <v/>
      </c>
    </row>
    <row r="1085" spans="2:8" x14ac:dyDescent="0.2">
      <c r="B1085" s="19"/>
      <c r="C1085" s="20" t="str">
        <f t="shared" si="32"/>
        <v/>
      </c>
      <c r="D1085" s="21"/>
      <c r="E1085" s="22"/>
      <c r="F1085" s="22"/>
      <c r="G1085" s="22"/>
      <c r="H1085" s="23" t="str">
        <f t="shared" si="33"/>
        <v/>
      </c>
    </row>
    <row r="1086" spans="2:8" x14ac:dyDescent="0.2">
      <c r="B1086" s="19"/>
      <c r="C1086" s="20" t="str">
        <f t="shared" si="32"/>
        <v/>
      </c>
      <c r="D1086" s="21"/>
      <c r="E1086" s="22"/>
      <c r="F1086" s="22"/>
      <c r="G1086" s="22"/>
      <c r="H1086" s="23" t="str">
        <f t="shared" si="33"/>
        <v/>
      </c>
    </row>
    <row r="1087" spans="2:8" x14ac:dyDescent="0.2">
      <c r="B1087" s="19"/>
      <c r="C1087" s="20" t="str">
        <f t="shared" si="32"/>
        <v/>
      </c>
      <c r="D1087" s="21"/>
      <c r="E1087" s="22"/>
      <c r="F1087" s="22"/>
      <c r="G1087" s="22"/>
      <c r="H1087" s="23" t="str">
        <f t="shared" si="33"/>
        <v/>
      </c>
    </row>
    <row r="1088" spans="2:8" x14ac:dyDescent="0.2">
      <c r="B1088" s="19"/>
      <c r="C1088" s="20" t="str">
        <f t="shared" si="32"/>
        <v/>
      </c>
      <c r="D1088" s="21"/>
      <c r="E1088" s="22"/>
      <c r="F1088" s="22"/>
      <c r="G1088" s="22"/>
      <c r="H1088" s="23" t="str">
        <f t="shared" si="33"/>
        <v/>
      </c>
    </row>
    <row r="1089" spans="2:8" x14ac:dyDescent="0.2">
      <c r="B1089" s="19"/>
      <c r="C1089" s="20" t="str">
        <f t="shared" si="32"/>
        <v/>
      </c>
      <c r="D1089" s="21"/>
      <c r="E1089" s="22"/>
      <c r="F1089" s="22"/>
      <c r="G1089" s="22"/>
      <c r="H1089" s="23" t="str">
        <f t="shared" si="33"/>
        <v/>
      </c>
    </row>
    <row r="1090" spans="2:8" x14ac:dyDescent="0.2">
      <c r="B1090" s="19"/>
      <c r="C1090" s="20" t="str">
        <f t="shared" si="32"/>
        <v/>
      </c>
      <c r="D1090" s="21"/>
      <c r="E1090" s="22"/>
      <c r="F1090" s="22"/>
      <c r="G1090" s="22"/>
      <c r="H1090" s="23" t="str">
        <f t="shared" si="33"/>
        <v/>
      </c>
    </row>
    <row r="1091" spans="2:8" x14ac:dyDescent="0.2">
      <c r="B1091" s="19"/>
      <c r="C1091" s="20" t="str">
        <f t="shared" si="32"/>
        <v/>
      </c>
      <c r="D1091" s="21"/>
      <c r="E1091" s="22"/>
      <c r="F1091" s="22"/>
      <c r="G1091" s="22"/>
      <c r="H1091" s="23" t="str">
        <f t="shared" si="33"/>
        <v/>
      </c>
    </row>
    <row r="1092" spans="2:8" x14ac:dyDescent="0.2">
      <c r="B1092" s="19"/>
      <c r="C1092" s="20" t="str">
        <f t="shared" si="32"/>
        <v/>
      </c>
      <c r="D1092" s="21"/>
      <c r="E1092" s="22"/>
      <c r="F1092" s="22"/>
      <c r="G1092" s="22"/>
      <c r="H1092" s="23" t="str">
        <f t="shared" si="33"/>
        <v/>
      </c>
    </row>
    <row r="1093" spans="2:8" x14ac:dyDescent="0.2">
      <c r="B1093" s="19"/>
      <c r="C1093" s="20" t="str">
        <f t="shared" ref="C1093:C1156" si="34">IF(B1093="","",IFERROR(INDEX(AnNume,MATCH(B1093,AnMarca,0)),"Marcă inexistentă"))</f>
        <v/>
      </c>
      <c r="D1093" s="21"/>
      <c r="E1093" s="22"/>
      <c r="F1093" s="22"/>
      <c r="G1093" s="22"/>
      <c r="H1093" s="23" t="str">
        <f t="shared" ref="H1093:H1156" si="35">IF(B1093="","",TRIM(IF(C1093="Marcă inexistentă","Marca nu există în foaia Angajați. ","")&amp;IF(NOT(ISNUMBER(D1093)),"Luna trebuie să fie o dată (prima zi a lunii). ","")&amp;IF(COUNTIFS($B$5:$B$3004,B1093,$D$5:$D$3004,D1093)&gt;1,"Luna apare de două ori. ","")&amp;IF(N(F1093)&gt;N(E1093),"Netul este mai mare decât brutul. ","")))</f>
        <v/>
      </c>
    </row>
    <row r="1094" spans="2:8" x14ac:dyDescent="0.2">
      <c r="B1094" s="19"/>
      <c r="C1094" s="20" t="str">
        <f t="shared" si="34"/>
        <v/>
      </c>
      <c r="D1094" s="21"/>
      <c r="E1094" s="22"/>
      <c r="F1094" s="22"/>
      <c r="G1094" s="22"/>
      <c r="H1094" s="23" t="str">
        <f t="shared" si="35"/>
        <v/>
      </c>
    </row>
    <row r="1095" spans="2:8" x14ac:dyDescent="0.2">
      <c r="B1095" s="19"/>
      <c r="C1095" s="20" t="str">
        <f t="shared" si="34"/>
        <v/>
      </c>
      <c r="D1095" s="21"/>
      <c r="E1095" s="22"/>
      <c r="F1095" s="22"/>
      <c r="G1095" s="22"/>
      <c r="H1095" s="23" t="str">
        <f t="shared" si="35"/>
        <v/>
      </c>
    </row>
    <row r="1096" spans="2:8" x14ac:dyDescent="0.2">
      <c r="B1096" s="19"/>
      <c r="C1096" s="20" t="str">
        <f t="shared" si="34"/>
        <v/>
      </c>
      <c r="D1096" s="21"/>
      <c r="E1096" s="22"/>
      <c r="F1096" s="22"/>
      <c r="G1096" s="22"/>
      <c r="H1096" s="23" t="str">
        <f t="shared" si="35"/>
        <v/>
      </c>
    </row>
    <row r="1097" spans="2:8" x14ac:dyDescent="0.2">
      <c r="B1097" s="19"/>
      <c r="C1097" s="20" t="str">
        <f t="shared" si="34"/>
        <v/>
      </c>
      <c r="D1097" s="21"/>
      <c r="E1097" s="22"/>
      <c r="F1097" s="22"/>
      <c r="G1097" s="22"/>
      <c r="H1097" s="23" t="str">
        <f t="shared" si="35"/>
        <v/>
      </c>
    </row>
    <row r="1098" spans="2:8" x14ac:dyDescent="0.2">
      <c r="B1098" s="19"/>
      <c r="C1098" s="20" t="str">
        <f t="shared" si="34"/>
        <v/>
      </c>
      <c r="D1098" s="21"/>
      <c r="E1098" s="22"/>
      <c r="F1098" s="22"/>
      <c r="G1098" s="22"/>
      <c r="H1098" s="23" t="str">
        <f t="shared" si="35"/>
        <v/>
      </c>
    </row>
    <row r="1099" spans="2:8" x14ac:dyDescent="0.2">
      <c r="B1099" s="19"/>
      <c r="C1099" s="20" t="str">
        <f t="shared" si="34"/>
        <v/>
      </c>
      <c r="D1099" s="21"/>
      <c r="E1099" s="22"/>
      <c r="F1099" s="22"/>
      <c r="G1099" s="22"/>
      <c r="H1099" s="23" t="str">
        <f t="shared" si="35"/>
        <v/>
      </c>
    </row>
    <row r="1100" spans="2:8" x14ac:dyDescent="0.2">
      <c r="B1100" s="19"/>
      <c r="C1100" s="20" t="str">
        <f t="shared" si="34"/>
        <v/>
      </c>
      <c r="D1100" s="21"/>
      <c r="E1100" s="22"/>
      <c r="F1100" s="22"/>
      <c r="G1100" s="22"/>
      <c r="H1100" s="23" t="str">
        <f t="shared" si="35"/>
        <v/>
      </c>
    </row>
    <row r="1101" spans="2:8" x14ac:dyDescent="0.2">
      <c r="B1101" s="19"/>
      <c r="C1101" s="20" t="str">
        <f t="shared" si="34"/>
        <v/>
      </c>
      <c r="D1101" s="21"/>
      <c r="E1101" s="22"/>
      <c r="F1101" s="22"/>
      <c r="G1101" s="22"/>
      <c r="H1101" s="23" t="str">
        <f t="shared" si="35"/>
        <v/>
      </c>
    </row>
    <row r="1102" spans="2:8" x14ac:dyDescent="0.2">
      <c r="B1102" s="19"/>
      <c r="C1102" s="20" t="str">
        <f t="shared" si="34"/>
        <v/>
      </c>
      <c r="D1102" s="21"/>
      <c r="E1102" s="22"/>
      <c r="F1102" s="22"/>
      <c r="G1102" s="22"/>
      <c r="H1102" s="23" t="str">
        <f t="shared" si="35"/>
        <v/>
      </c>
    </row>
    <row r="1103" spans="2:8" x14ac:dyDescent="0.2">
      <c r="B1103" s="19"/>
      <c r="C1103" s="20" t="str">
        <f t="shared" si="34"/>
        <v/>
      </c>
      <c r="D1103" s="21"/>
      <c r="E1103" s="22"/>
      <c r="F1103" s="22"/>
      <c r="G1103" s="22"/>
      <c r="H1103" s="23" t="str">
        <f t="shared" si="35"/>
        <v/>
      </c>
    </row>
    <row r="1104" spans="2:8" x14ac:dyDescent="0.2">
      <c r="B1104" s="19"/>
      <c r="C1104" s="20" t="str">
        <f t="shared" si="34"/>
        <v/>
      </c>
      <c r="D1104" s="21"/>
      <c r="E1104" s="22"/>
      <c r="F1104" s="22"/>
      <c r="G1104" s="22"/>
      <c r="H1104" s="23" t="str">
        <f t="shared" si="35"/>
        <v/>
      </c>
    </row>
    <row r="1105" spans="2:8" x14ac:dyDescent="0.2">
      <c r="B1105" s="19"/>
      <c r="C1105" s="20" t="str">
        <f t="shared" si="34"/>
        <v/>
      </c>
      <c r="D1105" s="21"/>
      <c r="E1105" s="22"/>
      <c r="F1105" s="22"/>
      <c r="G1105" s="22"/>
      <c r="H1105" s="23" t="str">
        <f t="shared" si="35"/>
        <v/>
      </c>
    </row>
    <row r="1106" spans="2:8" x14ac:dyDescent="0.2">
      <c r="B1106" s="19"/>
      <c r="C1106" s="20" t="str">
        <f t="shared" si="34"/>
        <v/>
      </c>
      <c r="D1106" s="21"/>
      <c r="E1106" s="22"/>
      <c r="F1106" s="22"/>
      <c r="G1106" s="22"/>
      <c r="H1106" s="23" t="str">
        <f t="shared" si="35"/>
        <v/>
      </c>
    </row>
    <row r="1107" spans="2:8" x14ac:dyDescent="0.2">
      <c r="B1107" s="19"/>
      <c r="C1107" s="20" t="str">
        <f t="shared" si="34"/>
        <v/>
      </c>
      <c r="D1107" s="21"/>
      <c r="E1107" s="22"/>
      <c r="F1107" s="22"/>
      <c r="G1107" s="22"/>
      <c r="H1107" s="23" t="str">
        <f t="shared" si="35"/>
        <v/>
      </c>
    </row>
    <row r="1108" spans="2:8" x14ac:dyDescent="0.2">
      <c r="B1108" s="19"/>
      <c r="C1108" s="20" t="str">
        <f t="shared" si="34"/>
        <v/>
      </c>
      <c r="D1108" s="21"/>
      <c r="E1108" s="22"/>
      <c r="F1108" s="22"/>
      <c r="G1108" s="22"/>
      <c r="H1108" s="23" t="str">
        <f t="shared" si="35"/>
        <v/>
      </c>
    </row>
    <row r="1109" spans="2:8" x14ac:dyDescent="0.2">
      <c r="B1109" s="19"/>
      <c r="C1109" s="20" t="str">
        <f t="shared" si="34"/>
        <v/>
      </c>
      <c r="D1109" s="21"/>
      <c r="E1109" s="22"/>
      <c r="F1109" s="22"/>
      <c r="G1109" s="22"/>
      <c r="H1109" s="23" t="str">
        <f t="shared" si="35"/>
        <v/>
      </c>
    </row>
    <row r="1110" spans="2:8" x14ac:dyDescent="0.2">
      <c r="B1110" s="19"/>
      <c r="C1110" s="20" t="str">
        <f t="shared" si="34"/>
        <v/>
      </c>
      <c r="D1110" s="21"/>
      <c r="E1110" s="22"/>
      <c r="F1110" s="22"/>
      <c r="G1110" s="22"/>
      <c r="H1110" s="23" t="str">
        <f t="shared" si="35"/>
        <v/>
      </c>
    </row>
    <row r="1111" spans="2:8" x14ac:dyDescent="0.2">
      <c r="B1111" s="19"/>
      <c r="C1111" s="20" t="str">
        <f t="shared" si="34"/>
        <v/>
      </c>
      <c r="D1111" s="21"/>
      <c r="E1111" s="22"/>
      <c r="F1111" s="22"/>
      <c r="G1111" s="22"/>
      <c r="H1111" s="23" t="str">
        <f t="shared" si="35"/>
        <v/>
      </c>
    </row>
    <row r="1112" spans="2:8" x14ac:dyDescent="0.2">
      <c r="B1112" s="19"/>
      <c r="C1112" s="20" t="str">
        <f t="shared" si="34"/>
        <v/>
      </c>
      <c r="D1112" s="21"/>
      <c r="E1112" s="22"/>
      <c r="F1112" s="22"/>
      <c r="G1112" s="22"/>
      <c r="H1112" s="23" t="str">
        <f t="shared" si="35"/>
        <v/>
      </c>
    </row>
    <row r="1113" spans="2:8" x14ac:dyDescent="0.2">
      <c r="B1113" s="19"/>
      <c r="C1113" s="20" t="str">
        <f t="shared" si="34"/>
        <v/>
      </c>
      <c r="D1113" s="21"/>
      <c r="E1113" s="22"/>
      <c r="F1113" s="22"/>
      <c r="G1113" s="22"/>
      <c r="H1113" s="23" t="str">
        <f t="shared" si="35"/>
        <v/>
      </c>
    </row>
    <row r="1114" spans="2:8" x14ac:dyDescent="0.2">
      <c r="B1114" s="19"/>
      <c r="C1114" s="20" t="str">
        <f t="shared" si="34"/>
        <v/>
      </c>
      <c r="D1114" s="21"/>
      <c r="E1114" s="22"/>
      <c r="F1114" s="22"/>
      <c r="G1114" s="22"/>
      <c r="H1114" s="23" t="str">
        <f t="shared" si="35"/>
        <v/>
      </c>
    </row>
    <row r="1115" spans="2:8" x14ac:dyDescent="0.2">
      <c r="B1115" s="19"/>
      <c r="C1115" s="20" t="str">
        <f t="shared" si="34"/>
        <v/>
      </c>
      <c r="D1115" s="21"/>
      <c r="E1115" s="22"/>
      <c r="F1115" s="22"/>
      <c r="G1115" s="22"/>
      <c r="H1115" s="23" t="str">
        <f t="shared" si="35"/>
        <v/>
      </c>
    </row>
    <row r="1116" spans="2:8" x14ac:dyDescent="0.2">
      <c r="B1116" s="19"/>
      <c r="C1116" s="20" t="str">
        <f t="shared" si="34"/>
        <v/>
      </c>
      <c r="D1116" s="21"/>
      <c r="E1116" s="22"/>
      <c r="F1116" s="22"/>
      <c r="G1116" s="22"/>
      <c r="H1116" s="23" t="str">
        <f t="shared" si="35"/>
        <v/>
      </c>
    </row>
    <row r="1117" spans="2:8" x14ac:dyDescent="0.2">
      <c r="B1117" s="19"/>
      <c r="C1117" s="20" t="str">
        <f t="shared" si="34"/>
        <v/>
      </c>
      <c r="D1117" s="21"/>
      <c r="E1117" s="22"/>
      <c r="F1117" s="22"/>
      <c r="G1117" s="22"/>
      <c r="H1117" s="23" t="str">
        <f t="shared" si="35"/>
        <v/>
      </c>
    </row>
    <row r="1118" spans="2:8" x14ac:dyDescent="0.2">
      <c r="B1118" s="19"/>
      <c r="C1118" s="20" t="str">
        <f t="shared" si="34"/>
        <v/>
      </c>
      <c r="D1118" s="21"/>
      <c r="E1118" s="22"/>
      <c r="F1118" s="22"/>
      <c r="G1118" s="22"/>
      <c r="H1118" s="23" t="str">
        <f t="shared" si="35"/>
        <v/>
      </c>
    </row>
    <row r="1119" spans="2:8" x14ac:dyDescent="0.2">
      <c r="B1119" s="19"/>
      <c r="C1119" s="20" t="str">
        <f t="shared" si="34"/>
        <v/>
      </c>
      <c r="D1119" s="21"/>
      <c r="E1119" s="22"/>
      <c r="F1119" s="22"/>
      <c r="G1119" s="22"/>
      <c r="H1119" s="23" t="str">
        <f t="shared" si="35"/>
        <v/>
      </c>
    </row>
    <row r="1120" spans="2:8" x14ac:dyDescent="0.2">
      <c r="B1120" s="19"/>
      <c r="C1120" s="20" t="str">
        <f t="shared" si="34"/>
        <v/>
      </c>
      <c r="D1120" s="21"/>
      <c r="E1120" s="22"/>
      <c r="F1120" s="22"/>
      <c r="G1120" s="22"/>
      <c r="H1120" s="23" t="str">
        <f t="shared" si="35"/>
        <v/>
      </c>
    </row>
    <row r="1121" spans="2:8" x14ac:dyDescent="0.2">
      <c r="B1121" s="19"/>
      <c r="C1121" s="20" t="str">
        <f t="shared" si="34"/>
        <v/>
      </c>
      <c r="D1121" s="21"/>
      <c r="E1121" s="22"/>
      <c r="F1121" s="22"/>
      <c r="G1121" s="22"/>
      <c r="H1121" s="23" t="str">
        <f t="shared" si="35"/>
        <v/>
      </c>
    </row>
    <row r="1122" spans="2:8" x14ac:dyDescent="0.2">
      <c r="B1122" s="19"/>
      <c r="C1122" s="20" t="str">
        <f t="shared" si="34"/>
        <v/>
      </c>
      <c r="D1122" s="21"/>
      <c r="E1122" s="22"/>
      <c r="F1122" s="22"/>
      <c r="G1122" s="22"/>
      <c r="H1122" s="23" t="str">
        <f t="shared" si="35"/>
        <v/>
      </c>
    </row>
    <row r="1123" spans="2:8" x14ac:dyDescent="0.2">
      <c r="B1123" s="19"/>
      <c r="C1123" s="20" t="str">
        <f t="shared" si="34"/>
        <v/>
      </c>
      <c r="D1123" s="21"/>
      <c r="E1123" s="22"/>
      <c r="F1123" s="22"/>
      <c r="G1123" s="22"/>
      <c r="H1123" s="23" t="str">
        <f t="shared" si="35"/>
        <v/>
      </c>
    </row>
    <row r="1124" spans="2:8" x14ac:dyDescent="0.2">
      <c r="B1124" s="19"/>
      <c r="C1124" s="20" t="str">
        <f t="shared" si="34"/>
        <v/>
      </c>
      <c r="D1124" s="21"/>
      <c r="E1124" s="22"/>
      <c r="F1124" s="22"/>
      <c r="G1124" s="22"/>
      <c r="H1124" s="23" t="str">
        <f t="shared" si="35"/>
        <v/>
      </c>
    </row>
    <row r="1125" spans="2:8" x14ac:dyDescent="0.2">
      <c r="B1125" s="19"/>
      <c r="C1125" s="20" t="str">
        <f t="shared" si="34"/>
        <v/>
      </c>
      <c r="D1125" s="21"/>
      <c r="E1125" s="22"/>
      <c r="F1125" s="22"/>
      <c r="G1125" s="22"/>
      <c r="H1125" s="23" t="str">
        <f t="shared" si="35"/>
        <v/>
      </c>
    </row>
    <row r="1126" spans="2:8" x14ac:dyDescent="0.2">
      <c r="B1126" s="19"/>
      <c r="C1126" s="20" t="str">
        <f t="shared" si="34"/>
        <v/>
      </c>
      <c r="D1126" s="21"/>
      <c r="E1126" s="22"/>
      <c r="F1126" s="22"/>
      <c r="G1126" s="22"/>
      <c r="H1126" s="23" t="str">
        <f t="shared" si="35"/>
        <v/>
      </c>
    </row>
    <row r="1127" spans="2:8" x14ac:dyDescent="0.2">
      <c r="B1127" s="19"/>
      <c r="C1127" s="20" t="str">
        <f t="shared" si="34"/>
        <v/>
      </c>
      <c r="D1127" s="21"/>
      <c r="E1127" s="22"/>
      <c r="F1127" s="22"/>
      <c r="G1127" s="22"/>
      <c r="H1127" s="23" t="str">
        <f t="shared" si="35"/>
        <v/>
      </c>
    </row>
    <row r="1128" spans="2:8" x14ac:dyDescent="0.2">
      <c r="B1128" s="19"/>
      <c r="C1128" s="20" t="str">
        <f t="shared" si="34"/>
        <v/>
      </c>
      <c r="D1128" s="21"/>
      <c r="E1128" s="22"/>
      <c r="F1128" s="22"/>
      <c r="G1128" s="22"/>
      <c r="H1128" s="23" t="str">
        <f t="shared" si="35"/>
        <v/>
      </c>
    </row>
    <row r="1129" spans="2:8" x14ac:dyDescent="0.2">
      <c r="B1129" s="19"/>
      <c r="C1129" s="20" t="str">
        <f t="shared" si="34"/>
        <v/>
      </c>
      <c r="D1129" s="21"/>
      <c r="E1129" s="22"/>
      <c r="F1129" s="22"/>
      <c r="G1129" s="22"/>
      <c r="H1129" s="23" t="str">
        <f t="shared" si="35"/>
        <v/>
      </c>
    </row>
    <row r="1130" spans="2:8" x14ac:dyDescent="0.2">
      <c r="B1130" s="19"/>
      <c r="C1130" s="20" t="str">
        <f t="shared" si="34"/>
        <v/>
      </c>
      <c r="D1130" s="21"/>
      <c r="E1130" s="22"/>
      <c r="F1130" s="22"/>
      <c r="G1130" s="22"/>
      <c r="H1130" s="23" t="str">
        <f t="shared" si="35"/>
        <v/>
      </c>
    </row>
    <row r="1131" spans="2:8" x14ac:dyDescent="0.2">
      <c r="B1131" s="19"/>
      <c r="C1131" s="20" t="str">
        <f t="shared" si="34"/>
        <v/>
      </c>
      <c r="D1131" s="21"/>
      <c r="E1131" s="22"/>
      <c r="F1131" s="22"/>
      <c r="G1131" s="22"/>
      <c r="H1131" s="23" t="str">
        <f t="shared" si="35"/>
        <v/>
      </c>
    </row>
    <row r="1132" spans="2:8" x14ac:dyDescent="0.2">
      <c r="B1132" s="19"/>
      <c r="C1132" s="20" t="str">
        <f t="shared" si="34"/>
        <v/>
      </c>
      <c r="D1132" s="21"/>
      <c r="E1132" s="22"/>
      <c r="F1132" s="22"/>
      <c r="G1132" s="22"/>
      <c r="H1132" s="23" t="str">
        <f t="shared" si="35"/>
        <v/>
      </c>
    </row>
    <row r="1133" spans="2:8" x14ac:dyDescent="0.2">
      <c r="B1133" s="19"/>
      <c r="C1133" s="20" t="str">
        <f t="shared" si="34"/>
        <v/>
      </c>
      <c r="D1133" s="21"/>
      <c r="E1133" s="22"/>
      <c r="F1133" s="22"/>
      <c r="G1133" s="22"/>
      <c r="H1133" s="23" t="str">
        <f t="shared" si="35"/>
        <v/>
      </c>
    </row>
    <row r="1134" spans="2:8" x14ac:dyDescent="0.2">
      <c r="B1134" s="19"/>
      <c r="C1134" s="20" t="str">
        <f t="shared" si="34"/>
        <v/>
      </c>
      <c r="D1134" s="21"/>
      <c r="E1134" s="22"/>
      <c r="F1134" s="22"/>
      <c r="G1134" s="22"/>
      <c r="H1134" s="23" t="str">
        <f t="shared" si="35"/>
        <v/>
      </c>
    </row>
    <row r="1135" spans="2:8" x14ac:dyDescent="0.2">
      <c r="B1135" s="19"/>
      <c r="C1135" s="20" t="str">
        <f t="shared" si="34"/>
        <v/>
      </c>
      <c r="D1135" s="21"/>
      <c r="E1135" s="22"/>
      <c r="F1135" s="22"/>
      <c r="G1135" s="22"/>
      <c r="H1135" s="23" t="str">
        <f t="shared" si="35"/>
        <v/>
      </c>
    </row>
    <row r="1136" spans="2:8" x14ac:dyDescent="0.2">
      <c r="B1136" s="19"/>
      <c r="C1136" s="20" t="str">
        <f t="shared" si="34"/>
        <v/>
      </c>
      <c r="D1136" s="21"/>
      <c r="E1136" s="22"/>
      <c r="F1136" s="22"/>
      <c r="G1136" s="22"/>
      <c r="H1136" s="23" t="str">
        <f t="shared" si="35"/>
        <v/>
      </c>
    </row>
    <row r="1137" spans="2:8" x14ac:dyDescent="0.2">
      <c r="B1137" s="19"/>
      <c r="C1137" s="20" t="str">
        <f t="shared" si="34"/>
        <v/>
      </c>
      <c r="D1137" s="21"/>
      <c r="E1137" s="22"/>
      <c r="F1137" s="22"/>
      <c r="G1137" s="22"/>
      <c r="H1137" s="23" t="str">
        <f t="shared" si="35"/>
        <v/>
      </c>
    </row>
    <row r="1138" spans="2:8" x14ac:dyDescent="0.2">
      <c r="B1138" s="19"/>
      <c r="C1138" s="20" t="str">
        <f t="shared" si="34"/>
        <v/>
      </c>
      <c r="D1138" s="21"/>
      <c r="E1138" s="22"/>
      <c r="F1138" s="22"/>
      <c r="G1138" s="22"/>
      <c r="H1138" s="23" t="str">
        <f t="shared" si="35"/>
        <v/>
      </c>
    </row>
    <row r="1139" spans="2:8" x14ac:dyDescent="0.2">
      <c r="B1139" s="19"/>
      <c r="C1139" s="20" t="str">
        <f t="shared" si="34"/>
        <v/>
      </c>
      <c r="D1139" s="21"/>
      <c r="E1139" s="22"/>
      <c r="F1139" s="22"/>
      <c r="G1139" s="22"/>
      <c r="H1139" s="23" t="str">
        <f t="shared" si="35"/>
        <v/>
      </c>
    </row>
    <row r="1140" spans="2:8" x14ac:dyDescent="0.2">
      <c r="B1140" s="19"/>
      <c r="C1140" s="20" t="str">
        <f t="shared" si="34"/>
        <v/>
      </c>
      <c r="D1140" s="21"/>
      <c r="E1140" s="22"/>
      <c r="F1140" s="22"/>
      <c r="G1140" s="22"/>
      <c r="H1140" s="23" t="str">
        <f t="shared" si="35"/>
        <v/>
      </c>
    </row>
    <row r="1141" spans="2:8" x14ac:dyDescent="0.2">
      <c r="B1141" s="19"/>
      <c r="C1141" s="20" t="str">
        <f t="shared" si="34"/>
        <v/>
      </c>
      <c r="D1141" s="21"/>
      <c r="E1141" s="22"/>
      <c r="F1141" s="22"/>
      <c r="G1141" s="22"/>
      <c r="H1141" s="23" t="str">
        <f t="shared" si="35"/>
        <v/>
      </c>
    </row>
    <row r="1142" spans="2:8" x14ac:dyDescent="0.2">
      <c r="B1142" s="19"/>
      <c r="C1142" s="20" t="str">
        <f t="shared" si="34"/>
        <v/>
      </c>
      <c r="D1142" s="21"/>
      <c r="E1142" s="22"/>
      <c r="F1142" s="22"/>
      <c r="G1142" s="22"/>
      <c r="H1142" s="23" t="str">
        <f t="shared" si="35"/>
        <v/>
      </c>
    </row>
    <row r="1143" spans="2:8" x14ac:dyDescent="0.2">
      <c r="B1143" s="19"/>
      <c r="C1143" s="20" t="str">
        <f t="shared" si="34"/>
        <v/>
      </c>
      <c r="D1143" s="21"/>
      <c r="E1143" s="22"/>
      <c r="F1143" s="22"/>
      <c r="G1143" s="22"/>
      <c r="H1143" s="23" t="str">
        <f t="shared" si="35"/>
        <v/>
      </c>
    </row>
    <row r="1144" spans="2:8" x14ac:dyDescent="0.2">
      <c r="B1144" s="19"/>
      <c r="C1144" s="20" t="str">
        <f t="shared" si="34"/>
        <v/>
      </c>
      <c r="D1144" s="21"/>
      <c r="E1144" s="22"/>
      <c r="F1144" s="22"/>
      <c r="G1144" s="22"/>
      <c r="H1144" s="23" t="str">
        <f t="shared" si="35"/>
        <v/>
      </c>
    </row>
    <row r="1145" spans="2:8" x14ac:dyDescent="0.2">
      <c r="B1145" s="19"/>
      <c r="C1145" s="20" t="str">
        <f t="shared" si="34"/>
        <v/>
      </c>
      <c r="D1145" s="21"/>
      <c r="E1145" s="22"/>
      <c r="F1145" s="22"/>
      <c r="G1145" s="22"/>
      <c r="H1145" s="23" t="str">
        <f t="shared" si="35"/>
        <v/>
      </c>
    </row>
    <row r="1146" spans="2:8" x14ac:dyDescent="0.2">
      <c r="B1146" s="19"/>
      <c r="C1146" s="20" t="str">
        <f t="shared" si="34"/>
        <v/>
      </c>
      <c r="D1146" s="21"/>
      <c r="E1146" s="22"/>
      <c r="F1146" s="22"/>
      <c r="G1146" s="22"/>
      <c r="H1146" s="23" t="str">
        <f t="shared" si="35"/>
        <v/>
      </c>
    </row>
    <row r="1147" spans="2:8" x14ac:dyDescent="0.2">
      <c r="B1147" s="19"/>
      <c r="C1147" s="20" t="str">
        <f t="shared" si="34"/>
        <v/>
      </c>
      <c r="D1147" s="21"/>
      <c r="E1147" s="22"/>
      <c r="F1147" s="22"/>
      <c r="G1147" s="22"/>
      <c r="H1147" s="23" t="str">
        <f t="shared" si="35"/>
        <v/>
      </c>
    </row>
    <row r="1148" spans="2:8" x14ac:dyDescent="0.2">
      <c r="B1148" s="19"/>
      <c r="C1148" s="20" t="str">
        <f t="shared" si="34"/>
        <v/>
      </c>
      <c r="D1148" s="21"/>
      <c r="E1148" s="22"/>
      <c r="F1148" s="22"/>
      <c r="G1148" s="22"/>
      <c r="H1148" s="23" t="str">
        <f t="shared" si="35"/>
        <v/>
      </c>
    </row>
    <row r="1149" spans="2:8" x14ac:dyDescent="0.2">
      <c r="B1149" s="19"/>
      <c r="C1149" s="20" t="str">
        <f t="shared" si="34"/>
        <v/>
      </c>
      <c r="D1149" s="21"/>
      <c r="E1149" s="22"/>
      <c r="F1149" s="22"/>
      <c r="G1149" s="22"/>
      <c r="H1149" s="23" t="str">
        <f t="shared" si="35"/>
        <v/>
      </c>
    </row>
    <row r="1150" spans="2:8" x14ac:dyDescent="0.2">
      <c r="B1150" s="19"/>
      <c r="C1150" s="20" t="str">
        <f t="shared" si="34"/>
        <v/>
      </c>
      <c r="D1150" s="21"/>
      <c r="E1150" s="22"/>
      <c r="F1150" s="22"/>
      <c r="G1150" s="22"/>
      <c r="H1150" s="23" t="str">
        <f t="shared" si="35"/>
        <v/>
      </c>
    </row>
    <row r="1151" spans="2:8" x14ac:dyDescent="0.2">
      <c r="B1151" s="19"/>
      <c r="C1151" s="20" t="str">
        <f t="shared" si="34"/>
        <v/>
      </c>
      <c r="D1151" s="21"/>
      <c r="E1151" s="22"/>
      <c r="F1151" s="22"/>
      <c r="G1151" s="22"/>
      <c r="H1151" s="23" t="str">
        <f t="shared" si="35"/>
        <v/>
      </c>
    </row>
    <row r="1152" spans="2:8" x14ac:dyDescent="0.2">
      <c r="B1152" s="19"/>
      <c r="C1152" s="20" t="str">
        <f t="shared" si="34"/>
        <v/>
      </c>
      <c r="D1152" s="21"/>
      <c r="E1152" s="22"/>
      <c r="F1152" s="22"/>
      <c r="G1152" s="22"/>
      <c r="H1152" s="23" t="str">
        <f t="shared" si="35"/>
        <v/>
      </c>
    </row>
    <row r="1153" spans="2:8" x14ac:dyDescent="0.2">
      <c r="B1153" s="19"/>
      <c r="C1153" s="20" t="str">
        <f t="shared" si="34"/>
        <v/>
      </c>
      <c r="D1153" s="21"/>
      <c r="E1153" s="22"/>
      <c r="F1153" s="22"/>
      <c r="G1153" s="22"/>
      <c r="H1153" s="23" t="str">
        <f t="shared" si="35"/>
        <v/>
      </c>
    </row>
    <row r="1154" spans="2:8" x14ac:dyDescent="0.2">
      <c r="B1154" s="19"/>
      <c r="C1154" s="20" t="str">
        <f t="shared" si="34"/>
        <v/>
      </c>
      <c r="D1154" s="21"/>
      <c r="E1154" s="22"/>
      <c r="F1154" s="22"/>
      <c r="G1154" s="22"/>
      <c r="H1154" s="23" t="str">
        <f t="shared" si="35"/>
        <v/>
      </c>
    </row>
    <row r="1155" spans="2:8" x14ac:dyDescent="0.2">
      <c r="B1155" s="19"/>
      <c r="C1155" s="20" t="str">
        <f t="shared" si="34"/>
        <v/>
      </c>
      <c r="D1155" s="21"/>
      <c r="E1155" s="22"/>
      <c r="F1155" s="22"/>
      <c r="G1155" s="22"/>
      <c r="H1155" s="23" t="str">
        <f t="shared" si="35"/>
        <v/>
      </c>
    </row>
    <row r="1156" spans="2:8" x14ac:dyDescent="0.2">
      <c r="B1156" s="19"/>
      <c r="C1156" s="20" t="str">
        <f t="shared" si="34"/>
        <v/>
      </c>
      <c r="D1156" s="21"/>
      <c r="E1156" s="22"/>
      <c r="F1156" s="22"/>
      <c r="G1156" s="22"/>
      <c r="H1156" s="23" t="str">
        <f t="shared" si="35"/>
        <v/>
      </c>
    </row>
    <row r="1157" spans="2:8" x14ac:dyDescent="0.2">
      <c r="B1157" s="19"/>
      <c r="C1157" s="20" t="str">
        <f t="shared" ref="C1157:C1220" si="36">IF(B1157="","",IFERROR(INDEX(AnNume,MATCH(B1157,AnMarca,0)),"Marcă inexistentă"))</f>
        <v/>
      </c>
      <c r="D1157" s="21"/>
      <c r="E1157" s="22"/>
      <c r="F1157" s="22"/>
      <c r="G1157" s="22"/>
      <c r="H1157" s="23" t="str">
        <f t="shared" ref="H1157:H1220" si="37">IF(B1157="","",TRIM(IF(C1157="Marcă inexistentă","Marca nu există în foaia Angajați. ","")&amp;IF(NOT(ISNUMBER(D1157)),"Luna trebuie să fie o dată (prima zi a lunii). ","")&amp;IF(COUNTIFS($B$5:$B$3004,B1157,$D$5:$D$3004,D1157)&gt;1,"Luna apare de două ori. ","")&amp;IF(N(F1157)&gt;N(E1157),"Netul este mai mare decât brutul. ","")))</f>
        <v/>
      </c>
    </row>
    <row r="1158" spans="2:8" x14ac:dyDescent="0.2">
      <c r="B1158" s="19"/>
      <c r="C1158" s="20" t="str">
        <f t="shared" si="36"/>
        <v/>
      </c>
      <c r="D1158" s="21"/>
      <c r="E1158" s="22"/>
      <c r="F1158" s="22"/>
      <c r="G1158" s="22"/>
      <c r="H1158" s="23" t="str">
        <f t="shared" si="37"/>
        <v/>
      </c>
    </row>
    <row r="1159" spans="2:8" x14ac:dyDescent="0.2">
      <c r="B1159" s="19"/>
      <c r="C1159" s="20" t="str">
        <f t="shared" si="36"/>
        <v/>
      </c>
      <c r="D1159" s="21"/>
      <c r="E1159" s="22"/>
      <c r="F1159" s="22"/>
      <c r="G1159" s="22"/>
      <c r="H1159" s="23" t="str">
        <f t="shared" si="37"/>
        <v/>
      </c>
    </row>
    <row r="1160" spans="2:8" x14ac:dyDescent="0.2">
      <c r="B1160" s="19"/>
      <c r="C1160" s="20" t="str">
        <f t="shared" si="36"/>
        <v/>
      </c>
      <c r="D1160" s="21"/>
      <c r="E1160" s="22"/>
      <c r="F1160" s="22"/>
      <c r="G1160" s="22"/>
      <c r="H1160" s="23" t="str">
        <f t="shared" si="37"/>
        <v/>
      </c>
    </row>
    <row r="1161" spans="2:8" x14ac:dyDescent="0.2">
      <c r="B1161" s="19"/>
      <c r="C1161" s="20" t="str">
        <f t="shared" si="36"/>
        <v/>
      </c>
      <c r="D1161" s="21"/>
      <c r="E1161" s="22"/>
      <c r="F1161" s="22"/>
      <c r="G1161" s="22"/>
      <c r="H1161" s="23" t="str">
        <f t="shared" si="37"/>
        <v/>
      </c>
    </row>
    <row r="1162" spans="2:8" x14ac:dyDescent="0.2">
      <c r="B1162" s="19"/>
      <c r="C1162" s="20" t="str">
        <f t="shared" si="36"/>
        <v/>
      </c>
      <c r="D1162" s="21"/>
      <c r="E1162" s="22"/>
      <c r="F1162" s="22"/>
      <c r="G1162" s="22"/>
      <c r="H1162" s="23" t="str">
        <f t="shared" si="37"/>
        <v/>
      </c>
    </row>
    <row r="1163" spans="2:8" x14ac:dyDescent="0.2">
      <c r="B1163" s="19"/>
      <c r="C1163" s="20" t="str">
        <f t="shared" si="36"/>
        <v/>
      </c>
      <c r="D1163" s="21"/>
      <c r="E1163" s="22"/>
      <c r="F1163" s="22"/>
      <c r="G1163" s="22"/>
      <c r="H1163" s="23" t="str">
        <f t="shared" si="37"/>
        <v/>
      </c>
    </row>
    <row r="1164" spans="2:8" x14ac:dyDescent="0.2">
      <c r="B1164" s="19"/>
      <c r="C1164" s="20" t="str">
        <f t="shared" si="36"/>
        <v/>
      </c>
      <c r="D1164" s="21"/>
      <c r="E1164" s="22"/>
      <c r="F1164" s="22"/>
      <c r="G1164" s="22"/>
      <c r="H1164" s="23" t="str">
        <f t="shared" si="37"/>
        <v/>
      </c>
    </row>
    <row r="1165" spans="2:8" x14ac:dyDescent="0.2">
      <c r="B1165" s="19"/>
      <c r="C1165" s="20" t="str">
        <f t="shared" si="36"/>
        <v/>
      </c>
      <c r="D1165" s="21"/>
      <c r="E1165" s="22"/>
      <c r="F1165" s="22"/>
      <c r="G1165" s="22"/>
      <c r="H1165" s="23" t="str">
        <f t="shared" si="37"/>
        <v/>
      </c>
    </row>
    <row r="1166" spans="2:8" x14ac:dyDescent="0.2">
      <c r="B1166" s="19"/>
      <c r="C1166" s="20" t="str">
        <f t="shared" si="36"/>
        <v/>
      </c>
      <c r="D1166" s="21"/>
      <c r="E1166" s="22"/>
      <c r="F1166" s="22"/>
      <c r="G1166" s="22"/>
      <c r="H1166" s="23" t="str">
        <f t="shared" si="37"/>
        <v/>
      </c>
    </row>
    <row r="1167" spans="2:8" x14ac:dyDescent="0.2">
      <c r="B1167" s="19"/>
      <c r="C1167" s="20" t="str">
        <f t="shared" si="36"/>
        <v/>
      </c>
      <c r="D1167" s="21"/>
      <c r="E1167" s="22"/>
      <c r="F1167" s="22"/>
      <c r="G1167" s="22"/>
      <c r="H1167" s="23" t="str">
        <f t="shared" si="37"/>
        <v/>
      </c>
    </row>
    <row r="1168" spans="2:8" x14ac:dyDescent="0.2">
      <c r="B1168" s="19"/>
      <c r="C1168" s="20" t="str">
        <f t="shared" si="36"/>
        <v/>
      </c>
      <c r="D1168" s="21"/>
      <c r="E1168" s="22"/>
      <c r="F1168" s="22"/>
      <c r="G1168" s="22"/>
      <c r="H1168" s="23" t="str">
        <f t="shared" si="37"/>
        <v/>
      </c>
    </row>
    <row r="1169" spans="2:8" x14ac:dyDescent="0.2">
      <c r="B1169" s="19"/>
      <c r="C1169" s="20" t="str">
        <f t="shared" si="36"/>
        <v/>
      </c>
      <c r="D1169" s="21"/>
      <c r="E1169" s="22"/>
      <c r="F1169" s="22"/>
      <c r="G1169" s="22"/>
      <c r="H1169" s="23" t="str">
        <f t="shared" si="37"/>
        <v/>
      </c>
    </row>
    <row r="1170" spans="2:8" x14ac:dyDescent="0.2">
      <c r="B1170" s="19"/>
      <c r="C1170" s="20" t="str">
        <f t="shared" si="36"/>
        <v/>
      </c>
      <c r="D1170" s="21"/>
      <c r="E1170" s="22"/>
      <c r="F1170" s="22"/>
      <c r="G1170" s="22"/>
      <c r="H1170" s="23" t="str">
        <f t="shared" si="37"/>
        <v/>
      </c>
    </row>
    <row r="1171" spans="2:8" x14ac:dyDescent="0.2">
      <c r="B1171" s="19"/>
      <c r="C1171" s="20" t="str">
        <f t="shared" si="36"/>
        <v/>
      </c>
      <c r="D1171" s="21"/>
      <c r="E1171" s="22"/>
      <c r="F1171" s="22"/>
      <c r="G1171" s="22"/>
      <c r="H1171" s="23" t="str">
        <f t="shared" si="37"/>
        <v/>
      </c>
    </row>
    <row r="1172" spans="2:8" x14ac:dyDescent="0.2">
      <c r="B1172" s="19"/>
      <c r="C1172" s="20" t="str">
        <f t="shared" si="36"/>
        <v/>
      </c>
      <c r="D1172" s="21"/>
      <c r="E1172" s="22"/>
      <c r="F1172" s="22"/>
      <c r="G1172" s="22"/>
      <c r="H1172" s="23" t="str">
        <f t="shared" si="37"/>
        <v/>
      </c>
    </row>
    <row r="1173" spans="2:8" x14ac:dyDescent="0.2">
      <c r="B1173" s="19"/>
      <c r="C1173" s="20" t="str">
        <f t="shared" si="36"/>
        <v/>
      </c>
      <c r="D1173" s="21"/>
      <c r="E1173" s="22"/>
      <c r="F1173" s="22"/>
      <c r="G1173" s="22"/>
      <c r="H1173" s="23" t="str">
        <f t="shared" si="37"/>
        <v/>
      </c>
    </row>
    <row r="1174" spans="2:8" x14ac:dyDescent="0.2">
      <c r="B1174" s="19"/>
      <c r="C1174" s="20" t="str">
        <f t="shared" si="36"/>
        <v/>
      </c>
      <c r="D1174" s="21"/>
      <c r="E1174" s="22"/>
      <c r="F1174" s="22"/>
      <c r="G1174" s="22"/>
      <c r="H1174" s="23" t="str">
        <f t="shared" si="37"/>
        <v/>
      </c>
    </row>
    <row r="1175" spans="2:8" x14ac:dyDescent="0.2">
      <c r="B1175" s="19"/>
      <c r="C1175" s="20" t="str">
        <f t="shared" si="36"/>
        <v/>
      </c>
      <c r="D1175" s="21"/>
      <c r="E1175" s="22"/>
      <c r="F1175" s="22"/>
      <c r="G1175" s="22"/>
      <c r="H1175" s="23" t="str">
        <f t="shared" si="37"/>
        <v/>
      </c>
    </row>
    <row r="1176" spans="2:8" x14ac:dyDescent="0.2">
      <c r="B1176" s="19"/>
      <c r="C1176" s="20" t="str">
        <f t="shared" si="36"/>
        <v/>
      </c>
      <c r="D1176" s="21"/>
      <c r="E1176" s="22"/>
      <c r="F1176" s="22"/>
      <c r="G1176" s="22"/>
      <c r="H1176" s="23" t="str">
        <f t="shared" si="37"/>
        <v/>
      </c>
    </row>
    <row r="1177" spans="2:8" x14ac:dyDescent="0.2">
      <c r="B1177" s="19"/>
      <c r="C1177" s="20" t="str">
        <f t="shared" si="36"/>
        <v/>
      </c>
      <c r="D1177" s="21"/>
      <c r="E1177" s="22"/>
      <c r="F1177" s="22"/>
      <c r="G1177" s="22"/>
      <c r="H1177" s="23" t="str">
        <f t="shared" si="37"/>
        <v/>
      </c>
    </row>
    <row r="1178" spans="2:8" x14ac:dyDescent="0.2">
      <c r="B1178" s="19"/>
      <c r="C1178" s="20" t="str">
        <f t="shared" si="36"/>
        <v/>
      </c>
      <c r="D1178" s="21"/>
      <c r="E1178" s="22"/>
      <c r="F1178" s="22"/>
      <c r="G1178" s="22"/>
      <c r="H1178" s="23" t="str">
        <f t="shared" si="37"/>
        <v/>
      </c>
    </row>
    <row r="1179" spans="2:8" x14ac:dyDescent="0.2">
      <c r="B1179" s="19"/>
      <c r="C1179" s="20" t="str">
        <f t="shared" si="36"/>
        <v/>
      </c>
      <c r="D1179" s="21"/>
      <c r="E1179" s="22"/>
      <c r="F1179" s="22"/>
      <c r="G1179" s="22"/>
      <c r="H1179" s="23" t="str">
        <f t="shared" si="37"/>
        <v/>
      </c>
    </row>
    <row r="1180" spans="2:8" x14ac:dyDescent="0.2">
      <c r="B1180" s="19"/>
      <c r="C1180" s="20" t="str">
        <f t="shared" si="36"/>
        <v/>
      </c>
      <c r="D1180" s="21"/>
      <c r="E1180" s="22"/>
      <c r="F1180" s="22"/>
      <c r="G1180" s="22"/>
      <c r="H1180" s="23" t="str">
        <f t="shared" si="37"/>
        <v/>
      </c>
    </row>
    <row r="1181" spans="2:8" x14ac:dyDescent="0.2">
      <c r="B1181" s="19"/>
      <c r="C1181" s="20" t="str">
        <f t="shared" si="36"/>
        <v/>
      </c>
      <c r="D1181" s="21"/>
      <c r="E1181" s="22"/>
      <c r="F1181" s="22"/>
      <c r="G1181" s="22"/>
      <c r="H1181" s="23" t="str">
        <f t="shared" si="37"/>
        <v/>
      </c>
    </row>
    <row r="1182" spans="2:8" x14ac:dyDescent="0.2">
      <c r="B1182" s="19"/>
      <c r="C1182" s="20" t="str">
        <f t="shared" si="36"/>
        <v/>
      </c>
      <c r="D1182" s="21"/>
      <c r="E1182" s="22"/>
      <c r="F1182" s="22"/>
      <c r="G1182" s="22"/>
      <c r="H1182" s="23" t="str">
        <f t="shared" si="37"/>
        <v/>
      </c>
    </row>
    <row r="1183" spans="2:8" x14ac:dyDescent="0.2">
      <c r="B1183" s="19"/>
      <c r="C1183" s="20" t="str">
        <f t="shared" si="36"/>
        <v/>
      </c>
      <c r="D1183" s="21"/>
      <c r="E1183" s="22"/>
      <c r="F1183" s="22"/>
      <c r="G1183" s="22"/>
      <c r="H1183" s="23" t="str">
        <f t="shared" si="37"/>
        <v/>
      </c>
    </row>
    <row r="1184" spans="2:8" x14ac:dyDescent="0.2">
      <c r="B1184" s="19"/>
      <c r="C1184" s="20" t="str">
        <f t="shared" si="36"/>
        <v/>
      </c>
      <c r="D1184" s="21"/>
      <c r="E1184" s="22"/>
      <c r="F1184" s="22"/>
      <c r="G1184" s="22"/>
      <c r="H1184" s="23" t="str">
        <f t="shared" si="37"/>
        <v/>
      </c>
    </row>
    <row r="1185" spans="2:8" x14ac:dyDescent="0.2">
      <c r="B1185" s="19"/>
      <c r="C1185" s="20" t="str">
        <f t="shared" si="36"/>
        <v/>
      </c>
      <c r="D1185" s="21"/>
      <c r="E1185" s="22"/>
      <c r="F1185" s="22"/>
      <c r="G1185" s="22"/>
      <c r="H1185" s="23" t="str">
        <f t="shared" si="37"/>
        <v/>
      </c>
    </row>
    <row r="1186" spans="2:8" x14ac:dyDescent="0.2">
      <c r="B1186" s="19"/>
      <c r="C1186" s="20" t="str">
        <f t="shared" si="36"/>
        <v/>
      </c>
      <c r="D1186" s="21"/>
      <c r="E1186" s="22"/>
      <c r="F1186" s="22"/>
      <c r="G1186" s="22"/>
      <c r="H1186" s="23" t="str">
        <f t="shared" si="37"/>
        <v/>
      </c>
    </row>
    <row r="1187" spans="2:8" x14ac:dyDescent="0.2">
      <c r="B1187" s="19"/>
      <c r="C1187" s="20" t="str">
        <f t="shared" si="36"/>
        <v/>
      </c>
      <c r="D1187" s="21"/>
      <c r="E1187" s="22"/>
      <c r="F1187" s="22"/>
      <c r="G1187" s="22"/>
      <c r="H1187" s="23" t="str">
        <f t="shared" si="37"/>
        <v/>
      </c>
    </row>
    <row r="1188" spans="2:8" x14ac:dyDescent="0.2">
      <c r="B1188" s="19"/>
      <c r="C1188" s="20" t="str">
        <f t="shared" si="36"/>
        <v/>
      </c>
      <c r="D1188" s="21"/>
      <c r="E1188" s="22"/>
      <c r="F1188" s="22"/>
      <c r="G1188" s="22"/>
      <c r="H1188" s="23" t="str">
        <f t="shared" si="37"/>
        <v/>
      </c>
    </row>
    <row r="1189" spans="2:8" x14ac:dyDescent="0.2">
      <c r="B1189" s="19"/>
      <c r="C1189" s="20" t="str">
        <f t="shared" si="36"/>
        <v/>
      </c>
      <c r="D1189" s="21"/>
      <c r="E1189" s="22"/>
      <c r="F1189" s="22"/>
      <c r="G1189" s="22"/>
      <c r="H1189" s="23" t="str">
        <f t="shared" si="37"/>
        <v/>
      </c>
    </row>
    <row r="1190" spans="2:8" x14ac:dyDescent="0.2">
      <c r="B1190" s="19"/>
      <c r="C1190" s="20" t="str">
        <f t="shared" si="36"/>
        <v/>
      </c>
      <c r="D1190" s="21"/>
      <c r="E1190" s="22"/>
      <c r="F1190" s="22"/>
      <c r="G1190" s="22"/>
      <c r="H1190" s="23" t="str">
        <f t="shared" si="37"/>
        <v/>
      </c>
    </row>
    <row r="1191" spans="2:8" x14ac:dyDescent="0.2">
      <c r="B1191" s="19"/>
      <c r="C1191" s="20" t="str">
        <f t="shared" si="36"/>
        <v/>
      </c>
      <c r="D1191" s="21"/>
      <c r="E1191" s="22"/>
      <c r="F1191" s="22"/>
      <c r="G1191" s="22"/>
      <c r="H1191" s="23" t="str">
        <f t="shared" si="37"/>
        <v/>
      </c>
    </row>
    <row r="1192" spans="2:8" x14ac:dyDescent="0.2">
      <c r="B1192" s="19"/>
      <c r="C1192" s="20" t="str">
        <f t="shared" si="36"/>
        <v/>
      </c>
      <c r="D1192" s="21"/>
      <c r="E1192" s="22"/>
      <c r="F1192" s="22"/>
      <c r="G1192" s="22"/>
      <c r="H1192" s="23" t="str">
        <f t="shared" si="37"/>
        <v/>
      </c>
    </row>
    <row r="1193" spans="2:8" x14ac:dyDescent="0.2">
      <c r="B1193" s="19"/>
      <c r="C1193" s="20" t="str">
        <f t="shared" si="36"/>
        <v/>
      </c>
      <c r="D1193" s="21"/>
      <c r="E1193" s="22"/>
      <c r="F1193" s="22"/>
      <c r="G1193" s="22"/>
      <c r="H1193" s="23" t="str">
        <f t="shared" si="37"/>
        <v/>
      </c>
    </row>
    <row r="1194" spans="2:8" x14ac:dyDescent="0.2">
      <c r="B1194" s="19"/>
      <c r="C1194" s="20" t="str">
        <f t="shared" si="36"/>
        <v/>
      </c>
      <c r="D1194" s="21"/>
      <c r="E1194" s="22"/>
      <c r="F1194" s="22"/>
      <c r="G1194" s="22"/>
      <c r="H1194" s="23" t="str">
        <f t="shared" si="37"/>
        <v/>
      </c>
    </row>
    <row r="1195" spans="2:8" x14ac:dyDescent="0.2">
      <c r="B1195" s="19"/>
      <c r="C1195" s="20" t="str">
        <f t="shared" si="36"/>
        <v/>
      </c>
      <c r="D1195" s="21"/>
      <c r="E1195" s="22"/>
      <c r="F1195" s="22"/>
      <c r="G1195" s="22"/>
      <c r="H1195" s="23" t="str">
        <f t="shared" si="37"/>
        <v/>
      </c>
    </row>
    <row r="1196" spans="2:8" x14ac:dyDescent="0.2">
      <c r="B1196" s="19"/>
      <c r="C1196" s="20" t="str">
        <f t="shared" si="36"/>
        <v/>
      </c>
      <c r="D1196" s="21"/>
      <c r="E1196" s="22"/>
      <c r="F1196" s="22"/>
      <c r="G1196" s="22"/>
      <c r="H1196" s="23" t="str">
        <f t="shared" si="37"/>
        <v/>
      </c>
    </row>
    <row r="1197" spans="2:8" x14ac:dyDescent="0.2">
      <c r="B1197" s="19"/>
      <c r="C1197" s="20" t="str">
        <f t="shared" si="36"/>
        <v/>
      </c>
      <c r="D1197" s="21"/>
      <c r="E1197" s="22"/>
      <c r="F1197" s="22"/>
      <c r="G1197" s="22"/>
      <c r="H1197" s="23" t="str">
        <f t="shared" si="37"/>
        <v/>
      </c>
    </row>
    <row r="1198" spans="2:8" x14ac:dyDescent="0.2">
      <c r="B1198" s="19"/>
      <c r="C1198" s="20" t="str">
        <f t="shared" si="36"/>
        <v/>
      </c>
      <c r="D1198" s="21"/>
      <c r="E1198" s="22"/>
      <c r="F1198" s="22"/>
      <c r="G1198" s="22"/>
      <c r="H1198" s="23" t="str">
        <f t="shared" si="37"/>
        <v/>
      </c>
    </row>
    <row r="1199" spans="2:8" x14ac:dyDescent="0.2">
      <c r="B1199" s="19"/>
      <c r="C1199" s="20" t="str">
        <f t="shared" si="36"/>
        <v/>
      </c>
      <c r="D1199" s="21"/>
      <c r="E1199" s="22"/>
      <c r="F1199" s="22"/>
      <c r="G1199" s="22"/>
      <c r="H1199" s="23" t="str">
        <f t="shared" si="37"/>
        <v/>
      </c>
    </row>
    <row r="1200" spans="2:8" x14ac:dyDescent="0.2">
      <c r="B1200" s="19"/>
      <c r="C1200" s="20" t="str">
        <f t="shared" si="36"/>
        <v/>
      </c>
      <c r="D1200" s="21"/>
      <c r="E1200" s="22"/>
      <c r="F1200" s="22"/>
      <c r="G1200" s="22"/>
      <c r="H1200" s="23" t="str">
        <f t="shared" si="37"/>
        <v/>
      </c>
    </row>
    <row r="1201" spans="2:8" x14ac:dyDescent="0.2">
      <c r="B1201" s="19"/>
      <c r="C1201" s="20" t="str">
        <f t="shared" si="36"/>
        <v/>
      </c>
      <c r="D1201" s="21"/>
      <c r="E1201" s="22"/>
      <c r="F1201" s="22"/>
      <c r="G1201" s="22"/>
      <c r="H1201" s="23" t="str">
        <f t="shared" si="37"/>
        <v/>
      </c>
    </row>
    <row r="1202" spans="2:8" x14ac:dyDescent="0.2">
      <c r="B1202" s="19"/>
      <c r="C1202" s="20" t="str">
        <f t="shared" si="36"/>
        <v/>
      </c>
      <c r="D1202" s="21"/>
      <c r="E1202" s="22"/>
      <c r="F1202" s="22"/>
      <c r="G1202" s="22"/>
      <c r="H1202" s="23" t="str">
        <f t="shared" si="37"/>
        <v/>
      </c>
    </row>
    <row r="1203" spans="2:8" x14ac:dyDescent="0.2">
      <c r="B1203" s="19"/>
      <c r="C1203" s="20" t="str">
        <f t="shared" si="36"/>
        <v/>
      </c>
      <c r="D1203" s="21"/>
      <c r="E1203" s="22"/>
      <c r="F1203" s="22"/>
      <c r="G1203" s="22"/>
      <c r="H1203" s="23" t="str">
        <f t="shared" si="37"/>
        <v/>
      </c>
    </row>
    <row r="1204" spans="2:8" x14ac:dyDescent="0.2">
      <c r="B1204" s="19"/>
      <c r="C1204" s="20" t="str">
        <f t="shared" si="36"/>
        <v/>
      </c>
      <c r="D1204" s="21"/>
      <c r="E1204" s="22"/>
      <c r="F1204" s="22"/>
      <c r="G1204" s="22"/>
      <c r="H1204" s="23" t="str">
        <f t="shared" si="37"/>
        <v/>
      </c>
    </row>
    <row r="1205" spans="2:8" x14ac:dyDescent="0.2">
      <c r="B1205" s="19"/>
      <c r="C1205" s="20" t="str">
        <f t="shared" si="36"/>
        <v/>
      </c>
      <c r="D1205" s="21"/>
      <c r="E1205" s="22"/>
      <c r="F1205" s="22"/>
      <c r="G1205" s="22"/>
      <c r="H1205" s="23" t="str">
        <f t="shared" si="37"/>
        <v/>
      </c>
    </row>
    <row r="1206" spans="2:8" x14ac:dyDescent="0.2">
      <c r="B1206" s="19"/>
      <c r="C1206" s="20" t="str">
        <f t="shared" si="36"/>
        <v/>
      </c>
      <c r="D1206" s="21"/>
      <c r="E1206" s="22"/>
      <c r="F1206" s="22"/>
      <c r="G1206" s="22"/>
      <c r="H1206" s="23" t="str">
        <f t="shared" si="37"/>
        <v/>
      </c>
    </row>
    <row r="1207" spans="2:8" x14ac:dyDescent="0.2">
      <c r="B1207" s="19"/>
      <c r="C1207" s="20" t="str">
        <f t="shared" si="36"/>
        <v/>
      </c>
      <c r="D1207" s="21"/>
      <c r="E1207" s="22"/>
      <c r="F1207" s="22"/>
      <c r="G1207" s="22"/>
      <c r="H1207" s="23" t="str">
        <f t="shared" si="37"/>
        <v/>
      </c>
    </row>
    <row r="1208" spans="2:8" x14ac:dyDescent="0.2">
      <c r="B1208" s="19"/>
      <c r="C1208" s="20" t="str">
        <f t="shared" si="36"/>
        <v/>
      </c>
      <c r="D1208" s="21"/>
      <c r="E1208" s="22"/>
      <c r="F1208" s="22"/>
      <c r="G1208" s="22"/>
      <c r="H1208" s="23" t="str">
        <f t="shared" si="37"/>
        <v/>
      </c>
    </row>
    <row r="1209" spans="2:8" x14ac:dyDescent="0.2">
      <c r="B1209" s="19"/>
      <c r="C1209" s="20" t="str">
        <f t="shared" si="36"/>
        <v/>
      </c>
      <c r="D1209" s="21"/>
      <c r="E1209" s="22"/>
      <c r="F1209" s="22"/>
      <c r="G1209" s="22"/>
      <c r="H1209" s="23" t="str">
        <f t="shared" si="37"/>
        <v/>
      </c>
    </row>
    <row r="1210" spans="2:8" x14ac:dyDescent="0.2">
      <c r="B1210" s="19"/>
      <c r="C1210" s="20" t="str">
        <f t="shared" si="36"/>
        <v/>
      </c>
      <c r="D1210" s="21"/>
      <c r="E1210" s="22"/>
      <c r="F1210" s="22"/>
      <c r="G1210" s="22"/>
      <c r="H1210" s="23" t="str">
        <f t="shared" si="37"/>
        <v/>
      </c>
    </row>
    <row r="1211" spans="2:8" x14ac:dyDescent="0.2">
      <c r="B1211" s="19"/>
      <c r="C1211" s="20" t="str">
        <f t="shared" si="36"/>
        <v/>
      </c>
      <c r="D1211" s="21"/>
      <c r="E1211" s="22"/>
      <c r="F1211" s="22"/>
      <c r="G1211" s="22"/>
      <c r="H1211" s="23" t="str">
        <f t="shared" si="37"/>
        <v/>
      </c>
    </row>
    <row r="1212" spans="2:8" x14ac:dyDescent="0.2">
      <c r="B1212" s="19"/>
      <c r="C1212" s="20" t="str">
        <f t="shared" si="36"/>
        <v/>
      </c>
      <c r="D1212" s="21"/>
      <c r="E1212" s="22"/>
      <c r="F1212" s="22"/>
      <c r="G1212" s="22"/>
      <c r="H1212" s="23" t="str">
        <f t="shared" si="37"/>
        <v/>
      </c>
    </row>
    <row r="1213" spans="2:8" x14ac:dyDescent="0.2">
      <c r="B1213" s="19"/>
      <c r="C1213" s="20" t="str">
        <f t="shared" si="36"/>
        <v/>
      </c>
      <c r="D1213" s="21"/>
      <c r="E1213" s="22"/>
      <c r="F1213" s="22"/>
      <c r="G1213" s="22"/>
      <c r="H1213" s="23" t="str">
        <f t="shared" si="37"/>
        <v/>
      </c>
    </row>
    <row r="1214" spans="2:8" x14ac:dyDescent="0.2">
      <c r="B1214" s="19"/>
      <c r="C1214" s="20" t="str">
        <f t="shared" si="36"/>
        <v/>
      </c>
      <c r="D1214" s="21"/>
      <c r="E1214" s="22"/>
      <c r="F1214" s="22"/>
      <c r="G1214" s="22"/>
      <c r="H1214" s="23" t="str">
        <f t="shared" si="37"/>
        <v/>
      </c>
    </row>
    <row r="1215" spans="2:8" x14ac:dyDescent="0.2">
      <c r="B1215" s="19"/>
      <c r="C1215" s="20" t="str">
        <f t="shared" si="36"/>
        <v/>
      </c>
      <c r="D1215" s="21"/>
      <c r="E1215" s="22"/>
      <c r="F1215" s="22"/>
      <c r="G1215" s="22"/>
      <c r="H1215" s="23" t="str">
        <f t="shared" si="37"/>
        <v/>
      </c>
    </row>
    <row r="1216" spans="2:8" x14ac:dyDescent="0.2">
      <c r="B1216" s="19"/>
      <c r="C1216" s="20" t="str">
        <f t="shared" si="36"/>
        <v/>
      </c>
      <c r="D1216" s="21"/>
      <c r="E1216" s="22"/>
      <c r="F1216" s="22"/>
      <c r="G1216" s="22"/>
      <c r="H1216" s="23" t="str">
        <f t="shared" si="37"/>
        <v/>
      </c>
    </row>
    <row r="1217" spans="2:8" x14ac:dyDescent="0.2">
      <c r="B1217" s="19"/>
      <c r="C1217" s="20" t="str">
        <f t="shared" si="36"/>
        <v/>
      </c>
      <c r="D1217" s="21"/>
      <c r="E1217" s="22"/>
      <c r="F1217" s="22"/>
      <c r="G1217" s="22"/>
      <c r="H1217" s="23" t="str">
        <f t="shared" si="37"/>
        <v/>
      </c>
    </row>
    <row r="1218" spans="2:8" x14ac:dyDescent="0.2">
      <c r="B1218" s="19"/>
      <c r="C1218" s="20" t="str">
        <f t="shared" si="36"/>
        <v/>
      </c>
      <c r="D1218" s="21"/>
      <c r="E1218" s="22"/>
      <c r="F1218" s="22"/>
      <c r="G1218" s="22"/>
      <c r="H1218" s="23" t="str">
        <f t="shared" si="37"/>
        <v/>
      </c>
    </row>
    <row r="1219" spans="2:8" x14ac:dyDescent="0.2">
      <c r="B1219" s="19"/>
      <c r="C1219" s="20" t="str">
        <f t="shared" si="36"/>
        <v/>
      </c>
      <c r="D1219" s="21"/>
      <c r="E1219" s="22"/>
      <c r="F1219" s="22"/>
      <c r="G1219" s="22"/>
      <c r="H1219" s="23" t="str">
        <f t="shared" si="37"/>
        <v/>
      </c>
    </row>
    <row r="1220" spans="2:8" x14ac:dyDescent="0.2">
      <c r="B1220" s="19"/>
      <c r="C1220" s="20" t="str">
        <f t="shared" si="36"/>
        <v/>
      </c>
      <c r="D1220" s="21"/>
      <c r="E1220" s="22"/>
      <c r="F1220" s="22"/>
      <c r="G1220" s="22"/>
      <c r="H1220" s="23" t="str">
        <f t="shared" si="37"/>
        <v/>
      </c>
    </row>
    <row r="1221" spans="2:8" x14ac:dyDescent="0.2">
      <c r="B1221" s="19"/>
      <c r="C1221" s="20" t="str">
        <f t="shared" ref="C1221:C1284" si="38">IF(B1221="","",IFERROR(INDEX(AnNume,MATCH(B1221,AnMarca,0)),"Marcă inexistentă"))</f>
        <v/>
      </c>
      <c r="D1221" s="21"/>
      <c r="E1221" s="22"/>
      <c r="F1221" s="22"/>
      <c r="G1221" s="22"/>
      <c r="H1221" s="23" t="str">
        <f t="shared" ref="H1221:H1284" si="39">IF(B1221="","",TRIM(IF(C1221="Marcă inexistentă","Marca nu există în foaia Angajați. ","")&amp;IF(NOT(ISNUMBER(D1221)),"Luna trebuie să fie o dată (prima zi a lunii). ","")&amp;IF(COUNTIFS($B$5:$B$3004,B1221,$D$5:$D$3004,D1221)&gt;1,"Luna apare de două ori. ","")&amp;IF(N(F1221)&gt;N(E1221),"Netul este mai mare decât brutul. ","")))</f>
        <v/>
      </c>
    </row>
    <row r="1222" spans="2:8" x14ac:dyDescent="0.2">
      <c r="B1222" s="19"/>
      <c r="C1222" s="20" t="str">
        <f t="shared" si="38"/>
        <v/>
      </c>
      <c r="D1222" s="21"/>
      <c r="E1222" s="22"/>
      <c r="F1222" s="22"/>
      <c r="G1222" s="22"/>
      <c r="H1222" s="23" t="str">
        <f t="shared" si="39"/>
        <v/>
      </c>
    </row>
    <row r="1223" spans="2:8" x14ac:dyDescent="0.2">
      <c r="B1223" s="19"/>
      <c r="C1223" s="20" t="str">
        <f t="shared" si="38"/>
        <v/>
      </c>
      <c r="D1223" s="21"/>
      <c r="E1223" s="22"/>
      <c r="F1223" s="22"/>
      <c r="G1223" s="22"/>
      <c r="H1223" s="23" t="str">
        <f t="shared" si="39"/>
        <v/>
      </c>
    </row>
    <row r="1224" spans="2:8" x14ac:dyDescent="0.2">
      <c r="B1224" s="19"/>
      <c r="C1224" s="20" t="str">
        <f t="shared" si="38"/>
        <v/>
      </c>
      <c r="D1224" s="21"/>
      <c r="E1224" s="22"/>
      <c r="F1224" s="22"/>
      <c r="G1224" s="22"/>
      <c r="H1224" s="23" t="str">
        <f t="shared" si="39"/>
        <v/>
      </c>
    </row>
    <row r="1225" spans="2:8" x14ac:dyDescent="0.2">
      <c r="B1225" s="19"/>
      <c r="C1225" s="20" t="str">
        <f t="shared" si="38"/>
        <v/>
      </c>
      <c r="D1225" s="21"/>
      <c r="E1225" s="22"/>
      <c r="F1225" s="22"/>
      <c r="G1225" s="22"/>
      <c r="H1225" s="23" t="str">
        <f t="shared" si="39"/>
        <v/>
      </c>
    </row>
    <row r="1226" spans="2:8" x14ac:dyDescent="0.2">
      <c r="B1226" s="19"/>
      <c r="C1226" s="20" t="str">
        <f t="shared" si="38"/>
        <v/>
      </c>
      <c r="D1226" s="21"/>
      <c r="E1226" s="22"/>
      <c r="F1226" s="22"/>
      <c r="G1226" s="22"/>
      <c r="H1226" s="23" t="str">
        <f t="shared" si="39"/>
        <v/>
      </c>
    </row>
    <row r="1227" spans="2:8" x14ac:dyDescent="0.2">
      <c r="B1227" s="19"/>
      <c r="C1227" s="20" t="str">
        <f t="shared" si="38"/>
        <v/>
      </c>
      <c r="D1227" s="21"/>
      <c r="E1227" s="22"/>
      <c r="F1227" s="22"/>
      <c r="G1227" s="22"/>
      <c r="H1227" s="23" t="str">
        <f t="shared" si="39"/>
        <v/>
      </c>
    </row>
    <row r="1228" spans="2:8" x14ac:dyDescent="0.2">
      <c r="B1228" s="19"/>
      <c r="C1228" s="20" t="str">
        <f t="shared" si="38"/>
        <v/>
      </c>
      <c r="D1228" s="21"/>
      <c r="E1228" s="22"/>
      <c r="F1228" s="22"/>
      <c r="G1228" s="22"/>
      <c r="H1228" s="23" t="str">
        <f t="shared" si="39"/>
        <v/>
      </c>
    </row>
    <row r="1229" spans="2:8" x14ac:dyDescent="0.2">
      <c r="B1229" s="19"/>
      <c r="C1229" s="20" t="str">
        <f t="shared" si="38"/>
        <v/>
      </c>
      <c r="D1229" s="21"/>
      <c r="E1229" s="22"/>
      <c r="F1229" s="22"/>
      <c r="G1229" s="22"/>
      <c r="H1229" s="23" t="str">
        <f t="shared" si="39"/>
        <v/>
      </c>
    </row>
    <row r="1230" spans="2:8" x14ac:dyDescent="0.2">
      <c r="B1230" s="19"/>
      <c r="C1230" s="20" t="str">
        <f t="shared" si="38"/>
        <v/>
      </c>
      <c r="D1230" s="21"/>
      <c r="E1230" s="22"/>
      <c r="F1230" s="22"/>
      <c r="G1230" s="22"/>
      <c r="H1230" s="23" t="str">
        <f t="shared" si="39"/>
        <v/>
      </c>
    </row>
    <row r="1231" spans="2:8" x14ac:dyDescent="0.2">
      <c r="B1231" s="19"/>
      <c r="C1231" s="20" t="str">
        <f t="shared" si="38"/>
        <v/>
      </c>
      <c r="D1231" s="21"/>
      <c r="E1231" s="22"/>
      <c r="F1231" s="22"/>
      <c r="G1231" s="22"/>
      <c r="H1231" s="23" t="str">
        <f t="shared" si="39"/>
        <v/>
      </c>
    </row>
    <row r="1232" spans="2:8" x14ac:dyDescent="0.2">
      <c r="B1232" s="19"/>
      <c r="C1232" s="20" t="str">
        <f t="shared" si="38"/>
        <v/>
      </c>
      <c r="D1232" s="21"/>
      <c r="E1232" s="22"/>
      <c r="F1232" s="22"/>
      <c r="G1232" s="22"/>
      <c r="H1232" s="23" t="str">
        <f t="shared" si="39"/>
        <v/>
      </c>
    </row>
    <row r="1233" spans="2:8" x14ac:dyDescent="0.2">
      <c r="B1233" s="19"/>
      <c r="C1233" s="20" t="str">
        <f t="shared" si="38"/>
        <v/>
      </c>
      <c r="D1233" s="21"/>
      <c r="E1233" s="22"/>
      <c r="F1233" s="22"/>
      <c r="G1233" s="22"/>
      <c r="H1233" s="23" t="str">
        <f t="shared" si="39"/>
        <v/>
      </c>
    </row>
    <row r="1234" spans="2:8" x14ac:dyDescent="0.2">
      <c r="B1234" s="19"/>
      <c r="C1234" s="20" t="str">
        <f t="shared" si="38"/>
        <v/>
      </c>
      <c r="D1234" s="21"/>
      <c r="E1234" s="22"/>
      <c r="F1234" s="22"/>
      <c r="G1234" s="22"/>
      <c r="H1234" s="23" t="str">
        <f t="shared" si="39"/>
        <v/>
      </c>
    </row>
    <row r="1235" spans="2:8" x14ac:dyDescent="0.2">
      <c r="B1235" s="19"/>
      <c r="C1235" s="20" t="str">
        <f t="shared" si="38"/>
        <v/>
      </c>
      <c r="D1235" s="21"/>
      <c r="E1235" s="22"/>
      <c r="F1235" s="22"/>
      <c r="G1235" s="22"/>
      <c r="H1235" s="23" t="str">
        <f t="shared" si="39"/>
        <v/>
      </c>
    </row>
    <row r="1236" spans="2:8" x14ac:dyDescent="0.2">
      <c r="B1236" s="19"/>
      <c r="C1236" s="20" t="str">
        <f t="shared" si="38"/>
        <v/>
      </c>
      <c r="D1236" s="21"/>
      <c r="E1236" s="22"/>
      <c r="F1236" s="22"/>
      <c r="G1236" s="22"/>
      <c r="H1236" s="23" t="str">
        <f t="shared" si="39"/>
        <v/>
      </c>
    </row>
    <row r="1237" spans="2:8" x14ac:dyDescent="0.2">
      <c r="B1237" s="19"/>
      <c r="C1237" s="20" t="str">
        <f t="shared" si="38"/>
        <v/>
      </c>
      <c r="D1237" s="21"/>
      <c r="E1237" s="22"/>
      <c r="F1237" s="22"/>
      <c r="G1237" s="22"/>
      <c r="H1237" s="23" t="str">
        <f t="shared" si="39"/>
        <v/>
      </c>
    </row>
    <row r="1238" spans="2:8" x14ac:dyDescent="0.2">
      <c r="B1238" s="19"/>
      <c r="C1238" s="20" t="str">
        <f t="shared" si="38"/>
        <v/>
      </c>
      <c r="D1238" s="21"/>
      <c r="E1238" s="22"/>
      <c r="F1238" s="22"/>
      <c r="G1238" s="22"/>
      <c r="H1238" s="23" t="str">
        <f t="shared" si="39"/>
        <v/>
      </c>
    </row>
    <row r="1239" spans="2:8" x14ac:dyDescent="0.2">
      <c r="B1239" s="19"/>
      <c r="C1239" s="20" t="str">
        <f t="shared" si="38"/>
        <v/>
      </c>
      <c r="D1239" s="21"/>
      <c r="E1239" s="22"/>
      <c r="F1239" s="22"/>
      <c r="G1239" s="22"/>
      <c r="H1239" s="23" t="str">
        <f t="shared" si="39"/>
        <v/>
      </c>
    </row>
    <row r="1240" spans="2:8" x14ac:dyDescent="0.2">
      <c r="B1240" s="19"/>
      <c r="C1240" s="20" t="str">
        <f t="shared" si="38"/>
        <v/>
      </c>
      <c r="D1240" s="21"/>
      <c r="E1240" s="22"/>
      <c r="F1240" s="22"/>
      <c r="G1240" s="22"/>
      <c r="H1240" s="23" t="str">
        <f t="shared" si="39"/>
        <v/>
      </c>
    </row>
    <row r="1241" spans="2:8" x14ac:dyDescent="0.2">
      <c r="B1241" s="19"/>
      <c r="C1241" s="20" t="str">
        <f t="shared" si="38"/>
        <v/>
      </c>
      <c r="D1241" s="21"/>
      <c r="E1241" s="22"/>
      <c r="F1241" s="22"/>
      <c r="G1241" s="22"/>
      <c r="H1241" s="23" t="str">
        <f t="shared" si="39"/>
        <v/>
      </c>
    </row>
    <row r="1242" spans="2:8" x14ac:dyDescent="0.2">
      <c r="B1242" s="19"/>
      <c r="C1242" s="20" t="str">
        <f t="shared" si="38"/>
        <v/>
      </c>
      <c r="D1242" s="21"/>
      <c r="E1242" s="22"/>
      <c r="F1242" s="22"/>
      <c r="G1242" s="22"/>
      <c r="H1242" s="23" t="str">
        <f t="shared" si="39"/>
        <v/>
      </c>
    </row>
    <row r="1243" spans="2:8" x14ac:dyDescent="0.2">
      <c r="B1243" s="19"/>
      <c r="C1243" s="20" t="str">
        <f t="shared" si="38"/>
        <v/>
      </c>
      <c r="D1243" s="21"/>
      <c r="E1243" s="22"/>
      <c r="F1243" s="22"/>
      <c r="G1243" s="22"/>
      <c r="H1243" s="23" t="str">
        <f t="shared" si="39"/>
        <v/>
      </c>
    </row>
    <row r="1244" spans="2:8" x14ac:dyDescent="0.2">
      <c r="B1244" s="19"/>
      <c r="C1244" s="20" t="str">
        <f t="shared" si="38"/>
        <v/>
      </c>
      <c r="D1244" s="21"/>
      <c r="E1244" s="22"/>
      <c r="F1244" s="22"/>
      <c r="G1244" s="22"/>
      <c r="H1244" s="23" t="str">
        <f t="shared" si="39"/>
        <v/>
      </c>
    </row>
    <row r="1245" spans="2:8" x14ac:dyDescent="0.2">
      <c r="B1245" s="19"/>
      <c r="C1245" s="20" t="str">
        <f t="shared" si="38"/>
        <v/>
      </c>
      <c r="D1245" s="21"/>
      <c r="E1245" s="22"/>
      <c r="F1245" s="22"/>
      <c r="G1245" s="22"/>
      <c r="H1245" s="23" t="str">
        <f t="shared" si="39"/>
        <v/>
      </c>
    </row>
    <row r="1246" spans="2:8" x14ac:dyDescent="0.2">
      <c r="B1246" s="19"/>
      <c r="C1246" s="20" t="str">
        <f t="shared" si="38"/>
        <v/>
      </c>
      <c r="D1246" s="21"/>
      <c r="E1246" s="22"/>
      <c r="F1246" s="22"/>
      <c r="G1246" s="22"/>
      <c r="H1246" s="23" t="str">
        <f t="shared" si="39"/>
        <v/>
      </c>
    </row>
    <row r="1247" spans="2:8" x14ac:dyDescent="0.2">
      <c r="B1247" s="19"/>
      <c r="C1247" s="20" t="str">
        <f t="shared" si="38"/>
        <v/>
      </c>
      <c r="D1247" s="21"/>
      <c r="E1247" s="22"/>
      <c r="F1247" s="22"/>
      <c r="G1247" s="22"/>
      <c r="H1247" s="23" t="str">
        <f t="shared" si="39"/>
        <v/>
      </c>
    </row>
    <row r="1248" spans="2:8" x14ac:dyDescent="0.2">
      <c r="B1248" s="19"/>
      <c r="C1248" s="20" t="str">
        <f t="shared" si="38"/>
        <v/>
      </c>
      <c r="D1248" s="21"/>
      <c r="E1248" s="22"/>
      <c r="F1248" s="22"/>
      <c r="G1248" s="22"/>
      <c r="H1248" s="23" t="str">
        <f t="shared" si="39"/>
        <v/>
      </c>
    </row>
    <row r="1249" spans="2:8" x14ac:dyDescent="0.2">
      <c r="B1249" s="19"/>
      <c r="C1249" s="20" t="str">
        <f t="shared" si="38"/>
        <v/>
      </c>
      <c r="D1249" s="21"/>
      <c r="E1249" s="22"/>
      <c r="F1249" s="22"/>
      <c r="G1249" s="22"/>
      <c r="H1249" s="23" t="str">
        <f t="shared" si="39"/>
        <v/>
      </c>
    </row>
    <row r="1250" spans="2:8" x14ac:dyDescent="0.2">
      <c r="B1250" s="19"/>
      <c r="C1250" s="20" t="str">
        <f t="shared" si="38"/>
        <v/>
      </c>
      <c r="D1250" s="21"/>
      <c r="E1250" s="22"/>
      <c r="F1250" s="22"/>
      <c r="G1250" s="22"/>
      <c r="H1250" s="23" t="str">
        <f t="shared" si="39"/>
        <v/>
      </c>
    </row>
    <row r="1251" spans="2:8" x14ac:dyDescent="0.2">
      <c r="B1251" s="19"/>
      <c r="C1251" s="20" t="str">
        <f t="shared" si="38"/>
        <v/>
      </c>
      <c r="D1251" s="21"/>
      <c r="E1251" s="22"/>
      <c r="F1251" s="22"/>
      <c r="G1251" s="22"/>
      <c r="H1251" s="23" t="str">
        <f t="shared" si="39"/>
        <v/>
      </c>
    </row>
    <row r="1252" spans="2:8" x14ac:dyDescent="0.2">
      <c r="B1252" s="19"/>
      <c r="C1252" s="20" t="str">
        <f t="shared" si="38"/>
        <v/>
      </c>
      <c r="D1252" s="21"/>
      <c r="E1252" s="22"/>
      <c r="F1252" s="22"/>
      <c r="G1252" s="22"/>
      <c r="H1252" s="23" t="str">
        <f t="shared" si="39"/>
        <v/>
      </c>
    </row>
    <row r="1253" spans="2:8" x14ac:dyDescent="0.2">
      <c r="B1253" s="19"/>
      <c r="C1253" s="20" t="str">
        <f t="shared" si="38"/>
        <v/>
      </c>
      <c r="D1253" s="21"/>
      <c r="E1253" s="22"/>
      <c r="F1253" s="22"/>
      <c r="G1253" s="22"/>
      <c r="H1253" s="23" t="str">
        <f t="shared" si="39"/>
        <v/>
      </c>
    </row>
    <row r="1254" spans="2:8" x14ac:dyDescent="0.2">
      <c r="B1254" s="19"/>
      <c r="C1254" s="20" t="str">
        <f t="shared" si="38"/>
        <v/>
      </c>
      <c r="D1254" s="21"/>
      <c r="E1254" s="22"/>
      <c r="F1254" s="22"/>
      <c r="G1254" s="22"/>
      <c r="H1254" s="23" t="str">
        <f t="shared" si="39"/>
        <v/>
      </c>
    </row>
    <row r="1255" spans="2:8" x14ac:dyDescent="0.2">
      <c r="B1255" s="19"/>
      <c r="C1255" s="20" t="str">
        <f t="shared" si="38"/>
        <v/>
      </c>
      <c r="D1255" s="21"/>
      <c r="E1255" s="22"/>
      <c r="F1255" s="22"/>
      <c r="G1255" s="22"/>
      <c r="H1255" s="23" t="str">
        <f t="shared" si="39"/>
        <v/>
      </c>
    </row>
    <row r="1256" spans="2:8" x14ac:dyDescent="0.2">
      <c r="B1256" s="19"/>
      <c r="C1256" s="20" t="str">
        <f t="shared" si="38"/>
        <v/>
      </c>
      <c r="D1256" s="21"/>
      <c r="E1256" s="22"/>
      <c r="F1256" s="22"/>
      <c r="G1256" s="22"/>
      <c r="H1256" s="23" t="str">
        <f t="shared" si="39"/>
        <v/>
      </c>
    </row>
    <row r="1257" spans="2:8" x14ac:dyDescent="0.2">
      <c r="B1257" s="19"/>
      <c r="C1257" s="20" t="str">
        <f t="shared" si="38"/>
        <v/>
      </c>
      <c r="D1257" s="21"/>
      <c r="E1257" s="22"/>
      <c r="F1257" s="22"/>
      <c r="G1257" s="22"/>
      <c r="H1257" s="23" t="str">
        <f t="shared" si="39"/>
        <v/>
      </c>
    </row>
    <row r="1258" spans="2:8" x14ac:dyDescent="0.2">
      <c r="B1258" s="19"/>
      <c r="C1258" s="20" t="str">
        <f t="shared" si="38"/>
        <v/>
      </c>
      <c r="D1258" s="21"/>
      <c r="E1258" s="22"/>
      <c r="F1258" s="22"/>
      <c r="G1258" s="22"/>
      <c r="H1258" s="23" t="str">
        <f t="shared" si="39"/>
        <v/>
      </c>
    </row>
    <row r="1259" spans="2:8" x14ac:dyDescent="0.2">
      <c r="B1259" s="19"/>
      <c r="C1259" s="20" t="str">
        <f t="shared" si="38"/>
        <v/>
      </c>
      <c r="D1259" s="21"/>
      <c r="E1259" s="22"/>
      <c r="F1259" s="22"/>
      <c r="G1259" s="22"/>
      <c r="H1259" s="23" t="str">
        <f t="shared" si="39"/>
        <v/>
      </c>
    </row>
    <row r="1260" spans="2:8" x14ac:dyDescent="0.2">
      <c r="B1260" s="19"/>
      <c r="C1260" s="20" t="str">
        <f t="shared" si="38"/>
        <v/>
      </c>
      <c r="D1260" s="21"/>
      <c r="E1260" s="22"/>
      <c r="F1260" s="22"/>
      <c r="G1260" s="22"/>
      <c r="H1260" s="23" t="str">
        <f t="shared" si="39"/>
        <v/>
      </c>
    </row>
    <row r="1261" spans="2:8" x14ac:dyDescent="0.2">
      <c r="B1261" s="19"/>
      <c r="C1261" s="20" t="str">
        <f t="shared" si="38"/>
        <v/>
      </c>
      <c r="D1261" s="21"/>
      <c r="E1261" s="22"/>
      <c r="F1261" s="22"/>
      <c r="G1261" s="22"/>
      <c r="H1261" s="23" t="str">
        <f t="shared" si="39"/>
        <v/>
      </c>
    </row>
    <row r="1262" spans="2:8" x14ac:dyDescent="0.2">
      <c r="B1262" s="19"/>
      <c r="C1262" s="20" t="str">
        <f t="shared" si="38"/>
        <v/>
      </c>
      <c r="D1262" s="21"/>
      <c r="E1262" s="22"/>
      <c r="F1262" s="22"/>
      <c r="G1262" s="22"/>
      <c r="H1262" s="23" t="str">
        <f t="shared" si="39"/>
        <v/>
      </c>
    </row>
    <row r="1263" spans="2:8" x14ac:dyDescent="0.2">
      <c r="B1263" s="19"/>
      <c r="C1263" s="20" t="str">
        <f t="shared" si="38"/>
        <v/>
      </c>
      <c r="D1263" s="21"/>
      <c r="E1263" s="22"/>
      <c r="F1263" s="22"/>
      <c r="G1263" s="22"/>
      <c r="H1263" s="23" t="str">
        <f t="shared" si="39"/>
        <v/>
      </c>
    </row>
    <row r="1264" spans="2:8" x14ac:dyDescent="0.2">
      <c r="B1264" s="19"/>
      <c r="C1264" s="20" t="str">
        <f t="shared" si="38"/>
        <v/>
      </c>
      <c r="D1264" s="21"/>
      <c r="E1264" s="22"/>
      <c r="F1264" s="22"/>
      <c r="G1264" s="22"/>
      <c r="H1264" s="23" t="str">
        <f t="shared" si="39"/>
        <v/>
      </c>
    </row>
    <row r="1265" spans="2:8" x14ac:dyDescent="0.2">
      <c r="B1265" s="19"/>
      <c r="C1265" s="20" t="str">
        <f t="shared" si="38"/>
        <v/>
      </c>
      <c r="D1265" s="21"/>
      <c r="E1265" s="22"/>
      <c r="F1265" s="22"/>
      <c r="G1265" s="22"/>
      <c r="H1265" s="23" t="str">
        <f t="shared" si="39"/>
        <v/>
      </c>
    </row>
    <row r="1266" spans="2:8" x14ac:dyDescent="0.2">
      <c r="B1266" s="19"/>
      <c r="C1266" s="20" t="str">
        <f t="shared" si="38"/>
        <v/>
      </c>
      <c r="D1266" s="21"/>
      <c r="E1266" s="22"/>
      <c r="F1266" s="22"/>
      <c r="G1266" s="22"/>
      <c r="H1266" s="23" t="str">
        <f t="shared" si="39"/>
        <v/>
      </c>
    </row>
    <row r="1267" spans="2:8" x14ac:dyDescent="0.2">
      <c r="B1267" s="19"/>
      <c r="C1267" s="20" t="str">
        <f t="shared" si="38"/>
        <v/>
      </c>
      <c r="D1267" s="21"/>
      <c r="E1267" s="22"/>
      <c r="F1267" s="22"/>
      <c r="G1267" s="22"/>
      <c r="H1267" s="23" t="str">
        <f t="shared" si="39"/>
        <v/>
      </c>
    </row>
    <row r="1268" spans="2:8" x14ac:dyDescent="0.2">
      <c r="B1268" s="19"/>
      <c r="C1268" s="20" t="str">
        <f t="shared" si="38"/>
        <v/>
      </c>
      <c r="D1268" s="21"/>
      <c r="E1268" s="22"/>
      <c r="F1268" s="22"/>
      <c r="G1268" s="22"/>
      <c r="H1268" s="23" t="str">
        <f t="shared" si="39"/>
        <v/>
      </c>
    </row>
    <row r="1269" spans="2:8" x14ac:dyDescent="0.2">
      <c r="B1269" s="19"/>
      <c r="C1269" s="20" t="str">
        <f t="shared" si="38"/>
        <v/>
      </c>
      <c r="D1269" s="21"/>
      <c r="E1269" s="22"/>
      <c r="F1269" s="22"/>
      <c r="G1269" s="22"/>
      <c r="H1269" s="23" t="str">
        <f t="shared" si="39"/>
        <v/>
      </c>
    </row>
    <row r="1270" spans="2:8" x14ac:dyDescent="0.2">
      <c r="B1270" s="19"/>
      <c r="C1270" s="20" t="str">
        <f t="shared" si="38"/>
        <v/>
      </c>
      <c r="D1270" s="21"/>
      <c r="E1270" s="22"/>
      <c r="F1270" s="22"/>
      <c r="G1270" s="22"/>
      <c r="H1270" s="23" t="str">
        <f t="shared" si="39"/>
        <v/>
      </c>
    </row>
    <row r="1271" spans="2:8" x14ac:dyDescent="0.2">
      <c r="B1271" s="19"/>
      <c r="C1271" s="20" t="str">
        <f t="shared" si="38"/>
        <v/>
      </c>
      <c r="D1271" s="21"/>
      <c r="E1271" s="22"/>
      <c r="F1271" s="22"/>
      <c r="G1271" s="22"/>
      <c r="H1271" s="23" t="str">
        <f t="shared" si="39"/>
        <v/>
      </c>
    </row>
    <row r="1272" spans="2:8" x14ac:dyDescent="0.2">
      <c r="B1272" s="19"/>
      <c r="C1272" s="20" t="str">
        <f t="shared" si="38"/>
        <v/>
      </c>
      <c r="D1272" s="21"/>
      <c r="E1272" s="22"/>
      <c r="F1272" s="22"/>
      <c r="G1272" s="22"/>
      <c r="H1272" s="23" t="str">
        <f t="shared" si="39"/>
        <v/>
      </c>
    </row>
    <row r="1273" spans="2:8" x14ac:dyDescent="0.2">
      <c r="B1273" s="19"/>
      <c r="C1273" s="20" t="str">
        <f t="shared" si="38"/>
        <v/>
      </c>
      <c r="D1273" s="21"/>
      <c r="E1273" s="22"/>
      <c r="F1273" s="22"/>
      <c r="G1273" s="22"/>
      <c r="H1273" s="23" t="str">
        <f t="shared" si="39"/>
        <v/>
      </c>
    </row>
    <row r="1274" spans="2:8" x14ac:dyDescent="0.2">
      <c r="B1274" s="19"/>
      <c r="C1274" s="20" t="str">
        <f t="shared" si="38"/>
        <v/>
      </c>
      <c r="D1274" s="21"/>
      <c r="E1274" s="22"/>
      <c r="F1274" s="22"/>
      <c r="G1274" s="22"/>
      <c r="H1274" s="23" t="str">
        <f t="shared" si="39"/>
        <v/>
      </c>
    </row>
    <row r="1275" spans="2:8" x14ac:dyDescent="0.2">
      <c r="B1275" s="19"/>
      <c r="C1275" s="20" t="str">
        <f t="shared" si="38"/>
        <v/>
      </c>
      <c r="D1275" s="21"/>
      <c r="E1275" s="22"/>
      <c r="F1275" s="22"/>
      <c r="G1275" s="22"/>
      <c r="H1275" s="23" t="str">
        <f t="shared" si="39"/>
        <v/>
      </c>
    </row>
    <row r="1276" spans="2:8" x14ac:dyDescent="0.2">
      <c r="B1276" s="19"/>
      <c r="C1276" s="20" t="str">
        <f t="shared" si="38"/>
        <v/>
      </c>
      <c r="D1276" s="21"/>
      <c r="E1276" s="22"/>
      <c r="F1276" s="22"/>
      <c r="G1276" s="22"/>
      <c r="H1276" s="23" t="str">
        <f t="shared" si="39"/>
        <v/>
      </c>
    </row>
    <row r="1277" spans="2:8" x14ac:dyDescent="0.2">
      <c r="B1277" s="19"/>
      <c r="C1277" s="20" t="str">
        <f t="shared" si="38"/>
        <v/>
      </c>
      <c r="D1277" s="21"/>
      <c r="E1277" s="22"/>
      <c r="F1277" s="22"/>
      <c r="G1277" s="22"/>
      <c r="H1277" s="23" t="str">
        <f t="shared" si="39"/>
        <v/>
      </c>
    </row>
    <row r="1278" spans="2:8" x14ac:dyDescent="0.2">
      <c r="B1278" s="19"/>
      <c r="C1278" s="20" t="str">
        <f t="shared" si="38"/>
        <v/>
      </c>
      <c r="D1278" s="21"/>
      <c r="E1278" s="22"/>
      <c r="F1278" s="22"/>
      <c r="G1278" s="22"/>
      <c r="H1278" s="23" t="str">
        <f t="shared" si="39"/>
        <v/>
      </c>
    </row>
    <row r="1279" spans="2:8" x14ac:dyDescent="0.2">
      <c r="B1279" s="19"/>
      <c r="C1279" s="20" t="str">
        <f t="shared" si="38"/>
        <v/>
      </c>
      <c r="D1279" s="21"/>
      <c r="E1279" s="22"/>
      <c r="F1279" s="22"/>
      <c r="G1279" s="22"/>
      <c r="H1279" s="23" t="str">
        <f t="shared" si="39"/>
        <v/>
      </c>
    </row>
    <row r="1280" spans="2:8" x14ac:dyDescent="0.2">
      <c r="B1280" s="19"/>
      <c r="C1280" s="20" t="str">
        <f t="shared" si="38"/>
        <v/>
      </c>
      <c r="D1280" s="21"/>
      <c r="E1280" s="22"/>
      <c r="F1280" s="22"/>
      <c r="G1280" s="22"/>
      <c r="H1280" s="23" t="str">
        <f t="shared" si="39"/>
        <v/>
      </c>
    </row>
    <row r="1281" spans="2:8" x14ac:dyDescent="0.2">
      <c r="B1281" s="19"/>
      <c r="C1281" s="20" t="str">
        <f t="shared" si="38"/>
        <v/>
      </c>
      <c r="D1281" s="21"/>
      <c r="E1281" s="22"/>
      <c r="F1281" s="22"/>
      <c r="G1281" s="22"/>
      <c r="H1281" s="23" t="str">
        <f t="shared" si="39"/>
        <v/>
      </c>
    </row>
    <row r="1282" spans="2:8" x14ac:dyDescent="0.2">
      <c r="B1282" s="19"/>
      <c r="C1282" s="20" t="str">
        <f t="shared" si="38"/>
        <v/>
      </c>
      <c r="D1282" s="21"/>
      <c r="E1282" s="22"/>
      <c r="F1282" s="22"/>
      <c r="G1282" s="22"/>
      <c r="H1282" s="23" t="str">
        <f t="shared" si="39"/>
        <v/>
      </c>
    </row>
    <row r="1283" spans="2:8" x14ac:dyDescent="0.2">
      <c r="B1283" s="19"/>
      <c r="C1283" s="20" t="str">
        <f t="shared" si="38"/>
        <v/>
      </c>
      <c r="D1283" s="21"/>
      <c r="E1283" s="22"/>
      <c r="F1283" s="22"/>
      <c r="G1283" s="22"/>
      <c r="H1283" s="23" t="str">
        <f t="shared" si="39"/>
        <v/>
      </c>
    </row>
    <row r="1284" spans="2:8" x14ac:dyDescent="0.2">
      <c r="B1284" s="19"/>
      <c r="C1284" s="20" t="str">
        <f t="shared" si="38"/>
        <v/>
      </c>
      <c r="D1284" s="21"/>
      <c r="E1284" s="22"/>
      <c r="F1284" s="22"/>
      <c r="G1284" s="22"/>
      <c r="H1284" s="23" t="str">
        <f t="shared" si="39"/>
        <v/>
      </c>
    </row>
    <row r="1285" spans="2:8" x14ac:dyDescent="0.2">
      <c r="B1285" s="19"/>
      <c r="C1285" s="20" t="str">
        <f t="shared" ref="C1285:C1348" si="40">IF(B1285="","",IFERROR(INDEX(AnNume,MATCH(B1285,AnMarca,0)),"Marcă inexistentă"))</f>
        <v/>
      </c>
      <c r="D1285" s="21"/>
      <c r="E1285" s="22"/>
      <c r="F1285" s="22"/>
      <c r="G1285" s="22"/>
      <c r="H1285" s="23" t="str">
        <f t="shared" ref="H1285:H1348" si="41">IF(B1285="","",TRIM(IF(C1285="Marcă inexistentă","Marca nu există în foaia Angajați. ","")&amp;IF(NOT(ISNUMBER(D1285)),"Luna trebuie să fie o dată (prima zi a lunii). ","")&amp;IF(COUNTIFS($B$5:$B$3004,B1285,$D$5:$D$3004,D1285)&gt;1,"Luna apare de două ori. ","")&amp;IF(N(F1285)&gt;N(E1285),"Netul este mai mare decât brutul. ","")))</f>
        <v/>
      </c>
    </row>
    <row r="1286" spans="2:8" x14ac:dyDescent="0.2">
      <c r="B1286" s="19"/>
      <c r="C1286" s="20" t="str">
        <f t="shared" si="40"/>
        <v/>
      </c>
      <c r="D1286" s="21"/>
      <c r="E1286" s="22"/>
      <c r="F1286" s="22"/>
      <c r="G1286" s="22"/>
      <c r="H1286" s="23" t="str">
        <f t="shared" si="41"/>
        <v/>
      </c>
    </row>
    <row r="1287" spans="2:8" x14ac:dyDescent="0.2">
      <c r="B1287" s="19"/>
      <c r="C1287" s="20" t="str">
        <f t="shared" si="40"/>
        <v/>
      </c>
      <c r="D1287" s="21"/>
      <c r="E1287" s="22"/>
      <c r="F1287" s="22"/>
      <c r="G1287" s="22"/>
      <c r="H1287" s="23" t="str">
        <f t="shared" si="41"/>
        <v/>
      </c>
    </row>
    <row r="1288" spans="2:8" x14ac:dyDescent="0.2">
      <c r="B1288" s="19"/>
      <c r="C1288" s="20" t="str">
        <f t="shared" si="40"/>
        <v/>
      </c>
      <c r="D1288" s="21"/>
      <c r="E1288" s="22"/>
      <c r="F1288" s="22"/>
      <c r="G1288" s="22"/>
      <c r="H1288" s="23" t="str">
        <f t="shared" si="41"/>
        <v/>
      </c>
    </row>
    <row r="1289" spans="2:8" x14ac:dyDescent="0.2">
      <c r="B1289" s="19"/>
      <c r="C1289" s="20" t="str">
        <f t="shared" si="40"/>
        <v/>
      </c>
      <c r="D1289" s="21"/>
      <c r="E1289" s="22"/>
      <c r="F1289" s="22"/>
      <c r="G1289" s="22"/>
      <c r="H1289" s="23" t="str">
        <f t="shared" si="41"/>
        <v/>
      </c>
    </row>
    <row r="1290" spans="2:8" x14ac:dyDescent="0.2">
      <c r="B1290" s="19"/>
      <c r="C1290" s="20" t="str">
        <f t="shared" si="40"/>
        <v/>
      </c>
      <c r="D1290" s="21"/>
      <c r="E1290" s="22"/>
      <c r="F1290" s="22"/>
      <c r="G1290" s="22"/>
      <c r="H1290" s="23" t="str">
        <f t="shared" si="41"/>
        <v/>
      </c>
    </row>
    <row r="1291" spans="2:8" x14ac:dyDescent="0.2">
      <c r="B1291" s="19"/>
      <c r="C1291" s="20" t="str">
        <f t="shared" si="40"/>
        <v/>
      </c>
      <c r="D1291" s="21"/>
      <c r="E1291" s="22"/>
      <c r="F1291" s="22"/>
      <c r="G1291" s="22"/>
      <c r="H1291" s="23" t="str">
        <f t="shared" si="41"/>
        <v/>
      </c>
    </row>
    <row r="1292" spans="2:8" x14ac:dyDescent="0.2">
      <c r="B1292" s="19"/>
      <c r="C1292" s="20" t="str">
        <f t="shared" si="40"/>
        <v/>
      </c>
      <c r="D1292" s="21"/>
      <c r="E1292" s="22"/>
      <c r="F1292" s="22"/>
      <c r="G1292" s="22"/>
      <c r="H1292" s="23" t="str">
        <f t="shared" si="41"/>
        <v/>
      </c>
    </row>
    <row r="1293" spans="2:8" x14ac:dyDescent="0.2">
      <c r="B1293" s="19"/>
      <c r="C1293" s="20" t="str">
        <f t="shared" si="40"/>
        <v/>
      </c>
      <c r="D1293" s="21"/>
      <c r="E1293" s="22"/>
      <c r="F1293" s="22"/>
      <c r="G1293" s="22"/>
      <c r="H1293" s="23" t="str">
        <f t="shared" si="41"/>
        <v/>
      </c>
    </row>
    <row r="1294" spans="2:8" x14ac:dyDescent="0.2">
      <c r="B1294" s="19"/>
      <c r="C1294" s="20" t="str">
        <f t="shared" si="40"/>
        <v/>
      </c>
      <c r="D1294" s="21"/>
      <c r="E1294" s="22"/>
      <c r="F1294" s="22"/>
      <c r="G1294" s="22"/>
      <c r="H1294" s="23" t="str">
        <f t="shared" si="41"/>
        <v/>
      </c>
    </row>
    <row r="1295" spans="2:8" x14ac:dyDescent="0.2">
      <c r="B1295" s="19"/>
      <c r="C1295" s="20" t="str">
        <f t="shared" si="40"/>
        <v/>
      </c>
      <c r="D1295" s="21"/>
      <c r="E1295" s="22"/>
      <c r="F1295" s="22"/>
      <c r="G1295" s="22"/>
      <c r="H1295" s="23" t="str">
        <f t="shared" si="41"/>
        <v/>
      </c>
    </row>
    <row r="1296" spans="2:8" x14ac:dyDescent="0.2">
      <c r="B1296" s="19"/>
      <c r="C1296" s="20" t="str">
        <f t="shared" si="40"/>
        <v/>
      </c>
      <c r="D1296" s="21"/>
      <c r="E1296" s="22"/>
      <c r="F1296" s="22"/>
      <c r="G1296" s="22"/>
      <c r="H1296" s="23" t="str">
        <f t="shared" si="41"/>
        <v/>
      </c>
    </row>
    <row r="1297" spans="2:8" x14ac:dyDescent="0.2">
      <c r="B1297" s="19"/>
      <c r="C1297" s="20" t="str">
        <f t="shared" si="40"/>
        <v/>
      </c>
      <c r="D1297" s="21"/>
      <c r="E1297" s="22"/>
      <c r="F1297" s="22"/>
      <c r="G1297" s="22"/>
      <c r="H1297" s="23" t="str">
        <f t="shared" si="41"/>
        <v/>
      </c>
    </row>
    <row r="1298" spans="2:8" x14ac:dyDescent="0.2">
      <c r="B1298" s="19"/>
      <c r="C1298" s="20" t="str">
        <f t="shared" si="40"/>
        <v/>
      </c>
      <c r="D1298" s="21"/>
      <c r="E1298" s="22"/>
      <c r="F1298" s="22"/>
      <c r="G1298" s="22"/>
      <c r="H1298" s="23" t="str">
        <f t="shared" si="41"/>
        <v/>
      </c>
    </row>
    <row r="1299" spans="2:8" x14ac:dyDescent="0.2">
      <c r="B1299" s="19"/>
      <c r="C1299" s="20" t="str">
        <f t="shared" si="40"/>
        <v/>
      </c>
      <c r="D1299" s="21"/>
      <c r="E1299" s="22"/>
      <c r="F1299" s="22"/>
      <c r="G1299" s="22"/>
      <c r="H1299" s="23" t="str">
        <f t="shared" si="41"/>
        <v/>
      </c>
    </row>
    <row r="1300" spans="2:8" x14ac:dyDescent="0.2">
      <c r="B1300" s="19"/>
      <c r="C1300" s="20" t="str">
        <f t="shared" si="40"/>
        <v/>
      </c>
      <c r="D1300" s="21"/>
      <c r="E1300" s="22"/>
      <c r="F1300" s="22"/>
      <c r="G1300" s="22"/>
      <c r="H1300" s="23" t="str">
        <f t="shared" si="41"/>
        <v/>
      </c>
    </row>
    <row r="1301" spans="2:8" x14ac:dyDescent="0.2">
      <c r="B1301" s="19"/>
      <c r="C1301" s="20" t="str">
        <f t="shared" si="40"/>
        <v/>
      </c>
      <c r="D1301" s="21"/>
      <c r="E1301" s="22"/>
      <c r="F1301" s="22"/>
      <c r="G1301" s="22"/>
      <c r="H1301" s="23" t="str">
        <f t="shared" si="41"/>
        <v/>
      </c>
    </row>
    <row r="1302" spans="2:8" x14ac:dyDescent="0.2">
      <c r="B1302" s="19"/>
      <c r="C1302" s="20" t="str">
        <f t="shared" si="40"/>
        <v/>
      </c>
      <c r="D1302" s="21"/>
      <c r="E1302" s="22"/>
      <c r="F1302" s="22"/>
      <c r="G1302" s="22"/>
      <c r="H1302" s="23" t="str">
        <f t="shared" si="41"/>
        <v/>
      </c>
    </row>
    <row r="1303" spans="2:8" x14ac:dyDescent="0.2">
      <c r="B1303" s="19"/>
      <c r="C1303" s="20" t="str">
        <f t="shared" si="40"/>
        <v/>
      </c>
      <c r="D1303" s="21"/>
      <c r="E1303" s="22"/>
      <c r="F1303" s="22"/>
      <c r="G1303" s="22"/>
      <c r="H1303" s="23" t="str">
        <f t="shared" si="41"/>
        <v/>
      </c>
    </row>
    <row r="1304" spans="2:8" x14ac:dyDescent="0.2">
      <c r="B1304" s="19"/>
      <c r="C1304" s="20" t="str">
        <f t="shared" si="40"/>
        <v/>
      </c>
      <c r="D1304" s="21"/>
      <c r="E1304" s="22"/>
      <c r="F1304" s="22"/>
      <c r="G1304" s="22"/>
      <c r="H1304" s="23" t="str">
        <f t="shared" si="41"/>
        <v/>
      </c>
    </row>
    <row r="1305" spans="2:8" x14ac:dyDescent="0.2">
      <c r="B1305" s="19"/>
      <c r="C1305" s="20" t="str">
        <f t="shared" si="40"/>
        <v/>
      </c>
      <c r="D1305" s="21"/>
      <c r="E1305" s="22"/>
      <c r="F1305" s="22"/>
      <c r="G1305" s="22"/>
      <c r="H1305" s="23" t="str">
        <f t="shared" si="41"/>
        <v/>
      </c>
    </row>
    <row r="1306" spans="2:8" x14ac:dyDescent="0.2">
      <c r="B1306" s="19"/>
      <c r="C1306" s="20" t="str">
        <f t="shared" si="40"/>
        <v/>
      </c>
      <c r="D1306" s="21"/>
      <c r="E1306" s="22"/>
      <c r="F1306" s="22"/>
      <c r="G1306" s="22"/>
      <c r="H1306" s="23" t="str">
        <f t="shared" si="41"/>
        <v/>
      </c>
    </row>
    <row r="1307" spans="2:8" x14ac:dyDescent="0.2">
      <c r="B1307" s="19"/>
      <c r="C1307" s="20" t="str">
        <f t="shared" si="40"/>
        <v/>
      </c>
      <c r="D1307" s="21"/>
      <c r="E1307" s="22"/>
      <c r="F1307" s="22"/>
      <c r="G1307" s="22"/>
      <c r="H1307" s="23" t="str">
        <f t="shared" si="41"/>
        <v/>
      </c>
    </row>
    <row r="1308" spans="2:8" x14ac:dyDescent="0.2">
      <c r="B1308" s="19"/>
      <c r="C1308" s="20" t="str">
        <f t="shared" si="40"/>
        <v/>
      </c>
      <c r="D1308" s="21"/>
      <c r="E1308" s="22"/>
      <c r="F1308" s="22"/>
      <c r="G1308" s="22"/>
      <c r="H1308" s="23" t="str">
        <f t="shared" si="41"/>
        <v/>
      </c>
    </row>
    <row r="1309" spans="2:8" x14ac:dyDescent="0.2">
      <c r="B1309" s="19"/>
      <c r="C1309" s="20" t="str">
        <f t="shared" si="40"/>
        <v/>
      </c>
      <c r="D1309" s="21"/>
      <c r="E1309" s="22"/>
      <c r="F1309" s="22"/>
      <c r="G1309" s="22"/>
      <c r="H1309" s="23" t="str">
        <f t="shared" si="41"/>
        <v/>
      </c>
    </row>
    <row r="1310" spans="2:8" x14ac:dyDescent="0.2">
      <c r="B1310" s="19"/>
      <c r="C1310" s="20" t="str">
        <f t="shared" si="40"/>
        <v/>
      </c>
      <c r="D1310" s="21"/>
      <c r="E1310" s="22"/>
      <c r="F1310" s="22"/>
      <c r="G1310" s="22"/>
      <c r="H1310" s="23" t="str">
        <f t="shared" si="41"/>
        <v/>
      </c>
    </row>
    <row r="1311" spans="2:8" x14ac:dyDescent="0.2">
      <c r="B1311" s="19"/>
      <c r="C1311" s="20" t="str">
        <f t="shared" si="40"/>
        <v/>
      </c>
      <c r="D1311" s="21"/>
      <c r="E1311" s="22"/>
      <c r="F1311" s="22"/>
      <c r="G1311" s="22"/>
      <c r="H1311" s="23" t="str">
        <f t="shared" si="41"/>
        <v/>
      </c>
    </row>
    <row r="1312" spans="2:8" x14ac:dyDescent="0.2">
      <c r="B1312" s="19"/>
      <c r="C1312" s="20" t="str">
        <f t="shared" si="40"/>
        <v/>
      </c>
      <c r="D1312" s="21"/>
      <c r="E1312" s="22"/>
      <c r="F1312" s="22"/>
      <c r="G1312" s="22"/>
      <c r="H1312" s="23" t="str">
        <f t="shared" si="41"/>
        <v/>
      </c>
    </row>
    <row r="1313" spans="2:8" x14ac:dyDescent="0.2">
      <c r="B1313" s="19"/>
      <c r="C1313" s="20" t="str">
        <f t="shared" si="40"/>
        <v/>
      </c>
      <c r="D1313" s="21"/>
      <c r="E1313" s="22"/>
      <c r="F1313" s="22"/>
      <c r="G1313" s="22"/>
      <c r="H1313" s="23" t="str">
        <f t="shared" si="41"/>
        <v/>
      </c>
    </row>
    <row r="1314" spans="2:8" x14ac:dyDescent="0.2">
      <c r="B1314" s="19"/>
      <c r="C1314" s="20" t="str">
        <f t="shared" si="40"/>
        <v/>
      </c>
      <c r="D1314" s="21"/>
      <c r="E1314" s="22"/>
      <c r="F1314" s="22"/>
      <c r="G1314" s="22"/>
      <c r="H1314" s="23" t="str">
        <f t="shared" si="41"/>
        <v/>
      </c>
    </row>
    <row r="1315" spans="2:8" x14ac:dyDescent="0.2">
      <c r="B1315" s="19"/>
      <c r="C1315" s="20" t="str">
        <f t="shared" si="40"/>
        <v/>
      </c>
      <c r="D1315" s="21"/>
      <c r="E1315" s="22"/>
      <c r="F1315" s="22"/>
      <c r="G1315" s="22"/>
      <c r="H1315" s="23" t="str">
        <f t="shared" si="41"/>
        <v/>
      </c>
    </row>
    <row r="1316" spans="2:8" x14ac:dyDescent="0.2">
      <c r="B1316" s="19"/>
      <c r="C1316" s="20" t="str">
        <f t="shared" si="40"/>
        <v/>
      </c>
      <c r="D1316" s="21"/>
      <c r="E1316" s="22"/>
      <c r="F1316" s="22"/>
      <c r="G1316" s="22"/>
      <c r="H1316" s="23" t="str">
        <f t="shared" si="41"/>
        <v/>
      </c>
    </row>
    <row r="1317" spans="2:8" x14ac:dyDescent="0.2">
      <c r="B1317" s="19"/>
      <c r="C1317" s="20" t="str">
        <f t="shared" si="40"/>
        <v/>
      </c>
      <c r="D1317" s="21"/>
      <c r="E1317" s="22"/>
      <c r="F1317" s="22"/>
      <c r="G1317" s="22"/>
      <c r="H1317" s="23" t="str">
        <f t="shared" si="41"/>
        <v/>
      </c>
    </row>
    <row r="1318" spans="2:8" x14ac:dyDescent="0.2">
      <c r="B1318" s="19"/>
      <c r="C1318" s="20" t="str">
        <f t="shared" si="40"/>
        <v/>
      </c>
      <c r="D1318" s="21"/>
      <c r="E1318" s="22"/>
      <c r="F1318" s="22"/>
      <c r="G1318" s="22"/>
      <c r="H1318" s="23" t="str">
        <f t="shared" si="41"/>
        <v/>
      </c>
    </row>
    <row r="1319" spans="2:8" x14ac:dyDescent="0.2">
      <c r="B1319" s="19"/>
      <c r="C1319" s="20" t="str">
        <f t="shared" si="40"/>
        <v/>
      </c>
      <c r="D1319" s="21"/>
      <c r="E1319" s="22"/>
      <c r="F1319" s="22"/>
      <c r="G1319" s="22"/>
      <c r="H1319" s="23" t="str">
        <f t="shared" si="41"/>
        <v/>
      </c>
    </row>
    <row r="1320" spans="2:8" x14ac:dyDescent="0.2">
      <c r="B1320" s="19"/>
      <c r="C1320" s="20" t="str">
        <f t="shared" si="40"/>
        <v/>
      </c>
      <c r="D1320" s="21"/>
      <c r="E1320" s="22"/>
      <c r="F1320" s="22"/>
      <c r="G1320" s="22"/>
      <c r="H1320" s="23" t="str">
        <f t="shared" si="41"/>
        <v/>
      </c>
    </row>
    <row r="1321" spans="2:8" x14ac:dyDescent="0.2">
      <c r="B1321" s="19"/>
      <c r="C1321" s="20" t="str">
        <f t="shared" si="40"/>
        <v/>
      </c>
      <c r="D1321" s="21"/>
      <c r="E1321" s="22"/>
      <c r="F1321" s="22"/>
      <c r="G1321" s="22"/>
      <c r="H1321" s="23" t="str">
        <f t="shared" si="41"/>
        <v/>
      </c>
    </row>
    <row r="1322" spans="2:8" x14ac:dyDescent="0.2">
      <c r="B1322" s="19"/>
      <c r="C1322" s="20" t="str">
        <f t="shared" si="40"/>
        <v/>
      </c>
      <c r="D1322" s="21"/>
      <c r="E1322" s="22"/>
      <c r="F1322" s="22"/>
      <c r="G1322" s="22"/>
      <c r="H1322" s="23" t="str">
        <f t="shared" si="41"/>
        <v/>
      </c>
    </row>
    <row r="1323" spans="2:8" x14ac:dyDescent="0.2">
      <c r="B1323" s="19"/>
      <c r="C1323" s="20" t="str">
        <f t="shared" si="40"/>
        <v/>
      </c>
      <c r="D1323" s="21"/>
      <c r="E1323" s="22"/>
      <c r="F1323" s="22"/>
      <c r="G1323" s="22"/>
      <c r="H1323" s="23" t="str">
        <f t="shared" si="41"/>
        <v/>
      </c>
    </row>
    <row r="1324" spans="2:8" x14ac:dyDescent="0.2">
      <c r="B1324" s="19"/>
      <c r="C1324" s="20" t="str">
        <f t="shared" si="40"/>
        <v/>
      </c>
      <c r="D1324" s="21"/>
      <c r="E1324" s="22"/>
      <c r="F1324" s="22"/>
      <c r="G1324" s="22"/>
      <c r="H1324" s="23" t="str">
        <f t="shared" si="41"/>
        <v/>
      </c>
    </row>
    <row r="1325" spans="2:8" x14ac:dyDescent="0.2">
      <c r="B1325" s="19"/>
      <c r="C1325" s="20" t="str">
        <f t="shared" si="40"/>
        <v/>
      </c>
      <c r="D1325" s="21"/>
      <c r="E1325" s="22"/>
      <c r="F1325" s="22"/>
      <c r="G1325" s="22"/>
      <c r="H1325" s="23" t="str">
        <f t="shared" si="41"/>
        <v/>
      </c>
    </row>
    <row r="1326" spans="2:8" x14ac:dyDescent="0.2">
      <c r="B1326" s="19"/>
      <c r="C1326" s="20" t="str">
        <f t="shared" si="40"/>
        <v/>
      </c>
      <c r="D1326" s="21"/>
      <c r="E1326" s="22"/>
      <c r="F1326" s="22"/>
      <c r="G1326" s="22"/>
      <c r="H1326" s="23" t="str">
        <f t="shared" si="41"/>
        <v/>
      </c>
    </row>
    <row r="1327" spans="2:8" x14ac:dyDescent="0.2">
      <c r="B1327" s="19"/>
      <c r="C1327" s="20" t="str">
        <f t="shared" si="40"/>
        <v/>
      </c>
      <c r="D1327" s="21"/>
      <c r="E1327" s="22"/>
      <c r="F1327" s="22"/>
      <c r="G1327" s="22"/>
      <c r="H1327" s="23" t="str">
        <f t="shared" si="41"/>
        <v/>
      </c>
    </row>
    <row r="1328" spans="2:8" x14ac:dyDescent="0.2">
      <c r="B1328" s="19"/>
      <c r="C1328" s="20" t="str">
        <f t="shared" si="40"/>
        <v/>
      </c>
      <c r="D1328" s="21"/>
      <c r="E1328" s="22"/>
      <c r="F1328" s="22"/>
      <c r="G1328" s="22"/>
      <c r="H1328" s="23" t="str">
        <f t="shared" si="41"/>
        <v/>
      </c>
    </row>
    <row r="1329" spans="2:8" x14ac:dyDescent="0.2">
      <c r="B1329" s="19"/>
      <c r="C1329" s="20" t="str">
        <f t="shared" si="40"/>
        <v/>
      </c>
      <c r="D1329" s="21"/>
      <c r="E1329" s="22"/>
      <c r="F1329" s="22"/>
      <c r="G1329" s="22"/>
      <c r="H1329" s="23" t="str">
        <f t="shared" si="41"/>
        <v/>
      </c>
    </row>
    <row r="1330" spans="2:8" x14ac:dyDescent="0.2">
      <c r="B1330" s="19"/>
      <c r="C1330" s="20" t="str">
        <f t="shared" si="40"/>
        <v/>
      </c>
      <c r="D1330" s="21"/>
      <c r="E1330" s="22"/>
      <c r="F1330" s="22"/>
      <c r="G1330" s="22"/>
      <c r="H1330" s="23" t="str">
        <f t="shared" si="41"/>
        <v/>
      </c>
    </row>
    <row r="1331" spans="2:8" x14ac:dyDescent="0.2">
      <c r="B1331" s="19"/>
      <c r="C1331" s="20" t="str">
        <f t="shared" si="40"/>
        <v/>
      </c>
      <c r="D1331" s="21"/>
      <c r="E1331" s="22"/>
      <c r="F1331" s="22"/>
      <c r="G1331" s="22"/>
      <c r="H1331" s="23" t="str">
        <f t="shared" si="41"/>
        <v/>
      </c>
    </row>
    <row r="1332" spans="2:8" x14ac:dyDescent="0.2">
      <c r="B1332" s="19"/>
      <c r="C1332" s="20" t="str">
        <f t="shared" si="40"/>
        <v/>
      </c>
      <c r="D1332" s="21"/>
      <c r="E1332" s="22"/>
      <c r="F1332" s="22"/>
      <c r="G1332" s="22"/>
      <c r="H1332" s="23" t="str">
        <f t="shared" si="41"/>
        <v/>
      </c>
    </row>
    <row r="1333" spans="2:8" x14ac:dyDescent="0.2">
      <c r="B1333" s="19"/>
      <c r="C1333" s="20" t="str">
        <f t="shared" si="40"/>
        <v/>
      </c>
      <c r="D1333" s="21"/>
      <c r="E1333" s="22"/>
      <c r="F1333" s="22"/>
      <c r="G1333" s="22"/>
      <c r="H1333" s="23" t="str">
        <f t="shared" si="41"/>
        <v/>
      </c>
    </row>
    <row r="1334" spans="2:8" x14ac:dyDescent="0.2">
      <c r="B1334" s="19"/>
      <c r="C1334" s="20" t="str">
        <f t="shared" si="40"/>
        <v/>
      </c>
      <c r="D1334" s="21"/>
      <c r="E1334" s="22"/>
      <c r="F1334" s="22"/>
      <c r="G1334" s="22"/>
      <c r="H1334" s="23" t="str">
        <f t="shared" si="41"/>
        <v/>
      </c>
    </row>
    <row r="1335" spans="2:8" x14ac:dyDescent="0.2">
      <c r="B1335" s="19"/>
      <c r="C1335" s="20" t="str">
        <f t="shared" si="40"/>
        <v/>
      </c>
      <c r="D1335" s="21"/>
      <c r="E1335" s="22"/>
      <c r="F1335" s="22"/>
      <c r="G1335" s="22"/>
      <c r="H1335" s="23" t="str">
        <f t="shared" si="41"/>
        <v/>
      </c>
    </row>
    <row r="1336" spans="2:8" x14ac:dyDescent="0.2">
      <c r="B1336" s="19"/>
      <c r="C1336" s="20" t="str">
        <f t="shared" si="40"/>
        <v/>
      </c>
      <c r="D1336" s="21"/>
      <c r="E1336" s="22"/>
      <c r="F1336" s="22"/>
      <c r="G1336" s="22"/>
      <c r="H1336" s="23" t="str">
        <f t="shared" si="41"/>
        <v/>
      </c>
    </row>
    <row r="1337" spans="2:8" x14ac:dyDescent="0.2">
      <c r="B1337" s="19"/>
      <c r="C1337" s="20" t="str">
        <f t="shared" si="40"/>
        <v/>
      </c>
      <c r="D1337" s="21"/>
      <c r="E1337" s="22"/>
      <c r="F1337" s="22"/>
      <c r="G1337" s="22"/>
      <c r="H1337" s="23" t="str">
        <f t="shared" si="41"/>
        <v/>
      </c>
    </row>
    <row r="1338" spans="2:8" x14ac:dyDescent="0.2">
      <c r="B1338" s="19"/>
      <c r="C1338" s="20" t="str">
        <f t="shared" si="40"/>
        <v/>
      </c>
      <c r="D1338" s="21"/>
      <c r="E1338" s="22"/>
      <c r="F1338" s="22"/>
      <c r="G1338" s="22"/>
      <c r="H1338" s="23" t="str">
        <f t="shared" si="41"/>
        <v/>
      </c>
    </row>
    <row r="1339" spans="2:8" x14ac:dyDescent="0.2">
      <c r="B1339" s="19"/>
      <c r="C1339" s="20" t="str">
        <f t="shared" si="40"/>
        <v/>
      </c>
      <c r="D1339" s="21"/>
      <c r="E1339" s="22"/>
      <c r="F1339" s="22"/>
      <c r="G1339" s="22"/>
      <c r="H1339" s="23" t="str">
        <f t="shared" si="41"/>
        <v/>
      </c>
    </row>
    <row r="1340" spans="2:8" x14ac:dyDescent="0.2">
      <c r="B1340" s="19"/>
      <c r="C1340" s="20" t="str">
        <f t="shared" si="40"/>
        <v/>
      </c>
      <c r="D1340" s="21"/>
      <c r="E1340" s="22"/>
      <c r="F1340" s="22"/>
      <c r="G1340" s="22"/>
      <c r="H1340" s="23" t="str">
        <f t="shared" si="41"/>
        <v/>
      </c>
    </row>
    <row r="1341" spans="2:8" x14ac:dyDescent="0.2">
      <c r="B1341" s="19"/>
      <c r="C1341" s="20" t="str">
        <f t="shared" si="40"/>
        <v/>
      </c>
      <c r="D1341" s="21"/>
      <c r="E1341" s="22"/>
      <c r="F1341" s="22"/>
      <c r="G1341" s="22"/>
      <c r="H1341" s="23" t="str">
        <f t="shared" si="41"/>
        <v/>
      </c>
    </row>
    <row r="1342" spans="2:8" x14ac:dyDescent="0.2">
      <c r="B1342" s="19"/>
      <c r="C1342" s="20" t="str">
        <f t="shared" si="40"/>
        <v/>
      </c>
      <c r="D1342" s="21"/>
      <c r="E1342" s="22"/>
      <c r="F1342" s="22"/>
      <c r="G1342" s="22"/>
      <c r="H1342" s="23" t="str">
        <f t="shared" si="41"/>
        <v/>
      </c>
    </row>
    <row r="1343" spans="2:8" x14ac:dyDescent="0.2">
      <c r="B1343" s="19"/>
      <c r="C1343" s="20" t="str">
        <f t="shared" si="40"/>
        <v/>
      </c>
      <c r="D1343" s="21"/>
      <c r="E1343" s="22"/>
      <c r="F1343" s="22"/>
      <c r="G1343" s="22"/>
      <c r="H1343" s="23" t="str">
        <f t="shared" si="41"/>
        <v/>
      </c>
    </row>
    <row r="1344" spans="2:8" x14ac:dyDescent="0.2">
      <c r="B1344" s="19"/>
      <c r="C1344" s="20" t="str">
        <f t="shared" si="40"/>
        <v/>
      </c>
      <c r="D1344" s="21"/>
      <c r="E1344" s="22"/>
      <c r="F1344" s="22"/>
      <c r="G1344" s="22"/>
      <c r="H1344" s="23" t="str">
        <f t="shared" si="41"/>
        <v/>
      </c>
    </row>
    <row r="1345" spans="2:8" x14ac:dyDescent="0.2">
      <c r="B1345" s="19"/>
      <c r="C1345" s="20" t="str">
        <f t="shared" si="40"/>
        <v/>
      </c>
      <c r="D1345" s="21"/>
      <c r="E1345" s="22"/>
      <c r="F1345" s="22"/>
      <c r="G1345" s="22"/>
      <c r="H1345" s="23" t="str">
        <f t="shared" si="41"/>
        <v/>
      </c>
    </row>
    <row r="1346" spans="2:8" x14ac:dyDescent="0.2">
      <c r="B1346" s="19"/>
      <c r="C1346" s="20" t="str">
        <f t="shared" si="40"/>
        <v/>
      </c>
      <c r="D1346" s="21"/>
      <c r="E1346" s="22"/>
      <c r="F1346" s="22"/>
      <c r="G1346" s="22"/>
      <c r="H1346" s="23" t="str">
        <f t="shared" si="41"/>
        <v/>
      </c>
    </row>
    <row r="1347" spans="2:8" x14ac:dyDescent="0.2">
      <c r="B1347" s="19"/>
      <c r="C1347" s="20" t="str">
        <f t="shared" si="40"/>
        <v/>
      </c>
      <c r="D1347" s="21"/>
      <c r="E1347" s="22"/>
      <c r="F1347" s="22"/>
      <c r="G1347" s="22"/>
      <c r="H1347" s="23" t="str">
        <f t="shared" si="41"/>
        <v/>
      </c>
    </row>
    <row r="1348" spans="2:8" x14ac:dyDescent="0.2">
      <c r="B1348" s="19"/>
      <c r="C1348" s="20" t="str">
        <f t="shared" si="40"/>
        <v/>
      </c>
      <c r="D1348" s="21"/>
      <c r="E1348" s="22"/>
      <c r="F1348" s="22"/>
      <c r="G1348" s="22"/>
      <c r="H1348" s="23" t="str">
        <f t="shared" si="41"/>
        <v/>
      </c>
    </row>
    <row r="1349" spans="2:8" x14ac:dyDescent="0.2">
      <c r="B1349" s="19"/>
      <c r="C1349" s="20" t="str">
        <f t="shared" ref="C1349:C1412" si="42">IF(B1349="","",IFERROR(INDEX(AnNume,MATCH(B1349,AnMarca,0)),"Marcă inexistentă"))</f>
        <v/>
      </c>
      <c r="D1349" s="21"/>
      <c r="E1349" s="22"/>
      <c r="F1349" s="22"/>
      <c r="G1349" s="22"/>
      <c r="H1349" s="23" t="str">
        <f t="shared" ref="H1349:H1412" si="43">IF(B1349="","",TRIM(IF(C1349="Marcă inexistentă","Marca nu există în foaia Angajați. ","")&amp;IF(NOT(ISNUMBER(D1349)),"Luna trebuie să fie o dată (prima zi a lunii). ","")&amp;IF(COUNTIFS($B$5:$B$3004,B1349,$D$5:$D$3004,D1349)&gt;1,"Luna apare de două ori. ","")&amp;IF(N(F1349)&gt;N(E1349),"Netul este mai mare decât brutul. ","")))</f>
        <v/>
      </c>
    </row>
    <row r="1350" spans="2:8" x14ac:dyDescent="0.2">
      <c r="B1350" s="19"/>
      <c r="C1350" s="20" t="str">
        <f t="shared" si="42"/>
        <v/>
      </c>
      <c r="D1350" s="21"/>
      <c r="E1350" s="22"/>
      <c r="F1350" s="22"/>
      <c r="G1350" s="22"/>
      <c r="H1350" s="23" t="str">
        <f t="shared" si="43"/>
        <v/>
      </c>
    </row>
    <row r="1351" spans="2:8" x14ac:dyDescent="0.2">
      <c r="B1351" s="19"/>
      <c r="C1351" s="20" t="str">
        <f t="shared" si="42"/>
        <v/>
      </c>
      <c r="D1351" s="21"/>
      <c r="E1351" s="22"/>
      <c r="F1351" s="22"/>
      <c r="G1351" s="22"/>
      <c r="H1351" s="23" t="str">
        <f t="shared" si="43"/>
        <v/>
      </c>
    </row>
    <row r="1352" spans="2:8" x14ac:dyDescent="0.2">
      <c r="B1352" s="19"/>
      <c r="C1352" s="20" t="str">
        <f t="shared" si="42"/>
        <v/>
      </c>
      <c r="D1352" s="21"/>
      <c r="E1352" s="22"/>
      <c r="F1352" s="22"/>
      <c r="G1352" s="22"/>
      <c r="H1352" s="23" t="str">
        <f t="shared" si="43"/>
        <v/>
      </c>
    </row>
    <row r="1353" spans="2:8" x14ac:dyDescent="0.2">
      <c r="B1353" s="19"/>
      <c r="C1353" s="20" t="str">
        <f t="shared" si="42"/>
        <v/>
      </c>
      <c r="D1353" s="21"/>
      <c r="E1353" s="22"/>
      <c r="F1353" s="22"/>
      <c r="G1353" s="22"/>
      <c r="H1353" s="23" t="str">
        <f t="shared" si="43"/>
        <v/>
      </c>
    </row>
    <row r="1354" spans="2:8" x14ac:dyDescent="0.2">
      <c r="B1354" s="19"/>
      <c r="C1354" s="20" t="str">
        <f t="shared" si="42"/>
        <v/>
      </c>
      <c r="D1354" s="21"/>
      <c r="E1354" s="22"/>
      <c r="F1354" s="22"/>
      <c r="G1354" s="22"/>
      <c r="H1354" s="23" t="str">
        <f t="shared" si="43"/>
        <v/>
      </c>
    </row>
    <row r="1355" spans="2:8" x14ac:dyDescent="0.2">
      <c r="B1355" s="19"/>
      <c r="C1355" s="20" t="str">
        <f t="shared" si="42"/>
        <v/>
      </c>
      <c r="D1355" s="21"/>
      <c r="E1355" s="22"/>
      <c r="F1355" s="22"/>
      <c r="G1355" s="22"/>
      <c r="H1355" s="23" t="str">
        <f t="shared" si="43"/>
        <v/>
      </c>
    </row>
    <row r="1356" spans="2:8" x14ac:dyDescent="0.2">
      <c r="B1356" s="19"/>
      <c r="C1356" s="20" t="str">
        <f t="shared" si="42"/>
        <v/>
      </c>
      <c r="D1356" s="21"/>
      <c r="E1356" s="22"/>
      <c r="F1356" s="22"/>
      <c r="G1356" s="22"/>
      <c r="H1356" s="23" t="str">
        <f t="shared" si="43"/>
        <v/>
      </c>
    </row>
    <row r="1357" spans="2:8" x14ac:dyDescent="0.2">
      <c r="B1357" s="19"/>
      <c r="C1357" s="20" t="str">
        <f t="shared" si="42"/>
        <v/>
      </c>
      <c r="D1357" s="21"/>
      <c r="E1357" s="22"/>
      <c r="F1357" s="22"/>
      <c r="G1357" s="22"/>
      <c r="H1357" s="23" t="str">
        <f t="shared" si="43"/>
        <v/>
      </c>
    </row>
    <row r="1358" spans="2:8" x14ac:dyDescent="0.2">
      <c r="B1358" s="19"/>
      <c r="C1358" s="20" t="str">
        <f t="shared" si="42"/>
        <v/>
      </c>
      <c r="D1358" s="21"/>
      <c r="E1358" s="22"/>
      <c r="F1358" s="22"/>
      <c r="G1358" s="22"/>
      <c r="H1358" s="23" t="str">
        <f t="shared" si="43"/>
        <v/>
      </c>
    </row>
    <row r="1359" spans="2:8" x14ac:dyDescent="0.2">
      <c r="B1359" s="19"/>
      <c r="C1359" s="20" t="str">
        <f t="shared" si="42"/>
        <v/>
      </c>
      <c r="D1359" s="21"/>
      <c r="E1359" s="22"/>
      <c r="F1359" s="22"/>
      <c r="G1359" s="22"/>
      <c r="H1359" s="23" t="str">
        <f t="shared" si="43"/>
        <v/>
      </c>
    </row>
    <row r="1360" spans="2:8" x14ac:dyDescent="0.2">
      <c r="B1360" s="19"/>
      <c r="C1360" s="20" t="str">
        <f t="shared" si="42"/>
        <v/>
      </c>
      <c r="D1360" s="21"/>
      <c r="E1360" s="22"/>
      <c r="F1360" s="22"/>
      <c r="G1360" s="22"/>
      <c r="H1360" s="23" t="str">
        <f t="shared" si="43"/>
        <v/>
      </c>
    </row>
    <row r="1361" spans="2:8" x14ac:dyDescent="0.2">
      <c r="B1361" s="19"/>
      <c r="C1361" s="20" t="str">
        <f t="shared" si="42"/>
        <v/>
      </c>
      <c r="D1361" s="21"/>
      <c r="E1361" s="22"/>
      <c r="F1361" s="22"/>
      <c r="G1361" s="22"/>
      <c r="H1361" s="23" t="str">
        <f t="shared" si="43"/>
        <v/>
      </c>
    </row>
    <row r="1362" spans="2:8" x14ac:dyDescent="0.2">
      <c r="B1362" s="19"/>
      <c r="C1362" s="20" t="str">
        <f t="shared" si="42"/>
        <v/>
      </c>
      <c r="D1362" s="21"/>
      <c r="E1362" s="22"/>
      <c r="F1362" s="22"/>
      <c r="G1362" s="22"/>
      <c r="H1362" s="23" t="str">
        <f t="shared" si="43"/>
        <v/>
      </c>
    </row>
    <row r="1363" spans="2:8" x14ac:dyDescent="0.2">
      <c r="B1363" s="19"/>
      <c r="C1363" s="20" t="str">
        <f t="shared" si="42"/>
        <v/>
      </c>
      <c r="D1363" s="21"/>
      <c r="E1363" s="22"/>
      <c r="F1363" s="22"/>
      <c r="G1363" s="22"/>
      <c r="H1363" s="23" t="str">
        <f t="shared" si="43"/>
        <v/>
      </c>
    </row>
    <row r="1364" spans="2:8" x14ac:dyDescent="0.2">
      <c r="B1364" s="19"/>
      <c r="C1364" s="20" t="str">
        <f t="shared" si="42"/>
        <v/>
      </c>
      <c r="D1364" s="21"/>
      <c r="E1364" s="22"/>
      <c r="F1364" s="22"/>
      <c r="G1364" s="22"/>
      <c r="H1364" s="23" t="str">
        <f t="shared" si="43"/>
        <v/>
      </c>
    </row>
    <row r="1365" spans="2:8" x14ac:dyDescent="0.2">
      <c r="B1365" s="19"/>
      <c r="C1365" s="20" t="str">
        <f t="shared" si="42"/>
        <v/>
      </c>
      <c r="D1365" s="21"/>
      <c r="E1365" s="22"/>
      <c r="F1365" s="22"/>
      <c r="G1365" s="22"/>
      <c r="H1365" s="23" t="str">
        <f t="shared" si="43"/>
        <v/>
      </c>
    </row>
    <row r="1366" spans="2:8" x14ac:dyDescent="0.2">
      <c r="B1366" s="19"/>
      <c r="C1366" s="20" t="str">
        <f t="shared" si="42"/>
        <v/>
      </c>
      <c r="D1366" s="21"/>
      <c r="E1366" s="22"/>
      <c r="F1366" s="22"/>
      <c r="G1366" s="22"/>
      <c r="H1366" s="23" t="str">
        <f t="shared" si="43"/>
        <v/>
      </c>
    </row>
    <row r="1367" spans="2:8" x14ac:dyDescent="0.2">
      <c r="B1367" s="19"/>
      <c r="C1367" s="20" t="str">
        <f t="shared" si="42"/>
        <v/>
      </c>
      <c r="D1367" s="21"/>
      <c r="E1367" s="22"/>
      <c r="F1367" s="22"/>
      <c r="G1367" s="22"/>
      <c r="H1367" s="23" t="str">
        <f t="shared" si="43"/>
        <v/>
      </c>
    </row>
    <row r="1368" spans="2:8" x14ac:dyDescent="0.2">
      <c r="B1368" s="19"/>
      <c r="C1368" s="20" t="str">
        <f t="shared" si="42"/>
        <v/>
      </c>
      <c r="D1368" s="21"/>
      <c r="E1368" s="22"/>
      <c r="F1368" s="22"/>
      <c r="G1368" s="22"/>
      <c r="H1368" s="23" t="str">
        <f t="shared" si="43"/>
        <v/>
      </c>
    </row>
    <row r="1369" spans="2:8" x14ac:dyDescent="0.2">
      <c r="B1369" s="19"/>
      <c r="C1369" s="20" t="str">
        <f t="shared" si="42"/>
        <v/>
      </c>
      <c r="D1369" s="21"/>
      <c r="E1369" s="22"/>
      <c r="F1369" s="22"/>
      <c r="G1369" s="22"/>
      <c r="H1369" s="23" t="str">
        <f t="shared" si="43"/>
        <v/>
      </c>
    </row>
    <row r="1370" spans="2:8" x14ac:dyDescent="0.2">
      <c r="B1370" s="19"/>
      <c r="C1370" s="20" t="str">
        <f t="shared" si="42"/>
        <v/>
      </c>
      <c r="D1370" s="21"/>
      <c r="E1370" s="22"/>
      <c r="F1370" s="22"/>
      <c r="G1370" s="22"/>
      <c r="H1370" s="23" t="str">
        <f t="shared" si="43"/>
        <v/>
      </c>
    </row>
    <row r="1371" spans="2:8" x14ac:dyDescent="0.2">
      <c r="B1371" s="19"/>
      <c r="C1371" s="20" t="str">
        <f t="shared" si="42"/>
        <v/>
      </c>
      <c r="D1371" s="21"/>
      <c r="E1371" s="22"/>
      <c r="F1371" s="22"/>
      <c r="G1371" s="22"/>
      <c r="H1371" s="23" t="str">
        <f t="shared" si="43"/>
        <v/>
      </c>
    </row>
    <row r="1372" spans="2:8" x14ac:dyDescent="0.2">
      <c r="B1372" s="19"/>
      <c r="C1372" s="20" t="str">
        <f t="shared" si="42"/>
        <v/>
      </c>
      <c r="D1372" s="21"/>
      <c r="E1372" s="22"/>
      <c r="F1372" s="22"/>
      <c r="G1372" s="22"/>
      <c r="H1372" s="23" t="str">
        <f t="shared" si="43"/>
        <v/>
      </c>
    </row>
    <row r="1373" spans="2:8" x14ac:dyDescent="0.2">
      <c r="B1373" s="19"/>
      <c r="C1373" s="20" t="str">
        <f t="shared" si="42"/>
        <v/>
      </c>
      <c r="D1373" s="21"/>
      <c r="E1373" s="22"/>
      <c r="F1373" s="22"/>
      <c r="G1373" s="22"/>
      <c r="H1373" s="23" t="str">
        <f t="shared" si="43"/>
        <v/>
      </c>
    </row>
    <row r="1374" spans="2:8" x14ac:dyDescent="0.2">
      <c r="B1374" s="19"/>
      <c r="C1374" s="20" t="str">
        <f t="shared" si="42"/>
        <v/>
      </c>
      <c r="D1374" s="21"/>
      <c r="E1374" s="22"/>
      <c r="F1374" s="22"/>
      <c r="G1374" s="22"/>
      <c r="H1374" s="23" t="str">
        <f t="shared" si="43"/>
        <v/>
      </c>
    </row>
    <row r="1375" spans="2:8" x14ac:dyDescent="0.2">
      <c r="B1375" s="19"/>
      <c r="C1375" s="20" t="str">
        <f t="shared" si="42"/>
        <v/>
      </c>
      <c r="D1375" s="21"/>
      <c r="E1375" s="22"/>
      <c r="F1375" s="22"/>
      <c r="G1375" s="22"/>
      <c r="H1375" s="23" t="str">
        <f t="shared" si="43"/>
        <v/>
      </c>
    </row>
    <row r="1376" spans="2:8" x14ac:dyDescent="0.2">
      <c r="B1376" s="19"/>
      <c r="C1376" s="20" t="str">
        <f t="shared" si="42"/>
        <v/>
      </c>
      <c r="D1376" s="21"/>
      <c r="E1376" s="22"/>
      <c r="F1376" s="22"/>
      <c r="G1376" s="22"/>
      <c r="H1376" s="23" t="str">
        <f t="shared" si="43"/>
        <v/>
      </c>
    </row>
    <row r="1377" spans="2:8" x14ac:dyDescent="0.2">
      <c r="B1377" s="19"/>
      <c r="C1377" s="20" t="str">
        <f t="shared" si="42"/>
        <v/>
      </c>
      <c r="D1377" s="21"/>
      <c r="E1377" s="22"/>
      <c r="F1377" s="22"/>
      <c r="G1377" s="22"/>
      <c r="H1377" s="23" t="str">
        <f t="shared" si="43"/>
        <v/>
      </c>
    </row>
    <row r="1378" spans="2:8" x14ac:dyDescent="0.2">
      <c r="B1378" s="19"/>
      <c r="C1378" s="20" t="str">
        <f t="shared" si="42"/>
        <v/>
      </c>
      <c r="D1378" s="21"/>
      <c r="E1378" s="22"/>
      <c r="F1378" s="22"/>
      <c r="G1378" s="22"/>
      <c r="H1378" s="23" t="str">
        <f t="shared" si="43"/>
        <v/>
      </c>
    </row>
    <row r="1379" spans="2:8" x14ac:dyDescent="0.2">
      <c r="B1379" s="19"/>
      <c r="C1379" s="20" t="str">
        <f t="shared" si="42"/>
        <v/>
      </c>
      <c r="D1379" s="21"/>
      <c r="E1379" s="22"/>
      <c r="F1379" s="22"/>
      <c r="G1379" s="22"/>
      <c r="H1379" s="23" t="str">
        <f t="shared" si="43"/>
        <v/>
      </c>
    </row>
    <row r="1380" spans="2:8" x14ac:dyDescent="0.2">
      <c r="B1380" s="19"/>
      <c r="C1380" s="20" t="str">
        <f t="shared" si="42"/>
        <v/>
      </c>
      <c r="D1380" s="21"/>
      <c r="E1380" s="22"/>
      <c r="F1380" s="22"/>
      <c r="G1380" s="22"/>
      <c r="H1380" s="23" t="str">
        <f t="shared" si="43"/>
        <v/>
      </c>
    </row>
    <row r="1381" spans="2:8" x14ac:dyDescent="0.2">
      <c r="B1381" s="19"/>
      <c r="C1381" s="20" t="str">
        <f t="shared" si="42"/>
        <v/>
      </c>
      <c r="D1381" s="21"/>
      <c r="E1381" s="22"/>
      <c r="F1381" s="22"/>
      <c r="G1381" s="22"/>
      <c r="H1381" s="23" t="str">
        <f t="shared" si="43"/>
        <v/>
      </c>
    </row>
    <row r="1382" spans="2:8" x14ac:dyDescent="0.2">
      <c r="B1382" s="19"/>
      <c r="C1382" s="20" t="str">
        <f t="shared" si="42"/>
        <v/>
      </c>
      <c r="D1382" s="21"/>
      <c r="E1382" s="22"/>
      <c r="F1382" s="22"/>
      <c r="G1382" s="22"/>
      <c r="H1382" s="23" t="str">
        <f t="shared" si="43"/>
        <v/>
      </c>
    </row>
    <row r="1383" spans="2:8" x14ac:dyDescent="0.2">
      <c r="B1383" s="19"/>
      <c r="C1383" s="20" t="str">
        <f t="shared" si="42"/>
        <v/>
      </c>
      <c r="D1383" s="21"/>
      <c r="E1383" s="22"/>
      <c r="F1383" s="22"/>
      <c r="G1383" s="22"/>
      <c r="H1383" s="23" t="str">
        <f t="shared" si="43"/>
        <v/>
      </c>
    </row>
    <row r="1384" spans="2:8" x14ac:dyDescent="0.2">
      <c r="B1384" s="19"/>
      <c r="C1384" s="20" t="str">
        <f t="shared" si="42"/>
        <v/>
      </c>
      <c r="D1384" s="21"/>
      <c r="E1384" s="22"/>
      <c r="F1384" s="22"/>
      <c r="G1384" s="22"/>
      <c r="H1384" s="23" t="str">
        <f t="shared" si="43"/>
        <v/>
      </c>
    </row>
    <row r="1385" spans="2:8" x14ac:dyDescent="0.2">
      <c r="B1385" s="19"/>
      <c r="C1385" s="20" t="str">
        <f t="shared" si="42"/>
        <v/>
      </c>
      <c r="D1385" s="21"/>
      <c r="E1385" s="22"/>
      <c r="F1385" s="22"/>
      <c r="G1385" s="22"/>
      <c r="H1385" s="23" t="str">
        <f t="shared" si="43"/>
        <v/>
      </c>
    </row>
    <row r="1386" spans="2:8" x14ac:dyDescent="0.2">
      <c r="B1386" s="19"/>
      <c r="C1386" s="20" t="str">
        <f t="shared" si="42"/>
        <v/>
      </c>
      <c r="D1386" s="21"/>
      <c r="E1386" s="22"/>
      <c r="F1386" s="22"/>
      <c r="G1386" s="22"/>
      <c r="H1386" s="23" t="str">
        <f t="shared" si="43"/>
        <v/>
      </c>
    </row>
    <row r="1387" spans="2:8" x14ac:dyDescent="0.2">
      <c r="B1387" s="19"/>
      <c r="C1387" s="20" t="str">
        <f t="shared" si="42"/>
        <v/>
      </c>
      <c r="D1387" s="21"/>
      <c r="E1387" s="22"/>
      <c r="F1387" s="22"/>
      <c r="G1387" s="22"/>
      <c r="H1387" s="23" t="str">
        <f t="shared" si="43"/>
        <v/>
      </c>
    </row>
    <row r="1388" spans="2:8" x14ac:dyDescent="0.2">
      <c r="B1388" s="19"/>
      <c r="C1388" s="20" t="str">
        <f t="shared" si="42"/>
        <v/>
      </c>
      <c r="D1388" s="21"/>
      <c r="E1388" s="22"/>
      <c r="F1388" s="22"/>
      <c r="G1388" s="22"/>
      <c r="H1388" s="23" t="str">
        <f t="shared" si="43"/>
        <v/>
      </c>
    </row>
    <row r="1389" spans="2:8" x14ac:dyDescent="0.2">
      <c r="B1389" s="19"/>
      <c r="C1389" s="20" t="str">
        <f t="shared" si="42"/>
        <v/>
      </c>
      <c r="D1389" s="21"/>
      <c r="E1389" s="22"/>
      <c r="F1389" s="22"/>
      <c r="G1389" s="22"/>
      <c r="H1389" s="23" t="str">
        <f t="shared" si="43"/>
        <v/>
      </c>
    </row>
    <row r="1390" spans="2:8" x14ac:dyDescent="0.2">
      <c r="B1390" s="19"/>
      <c r="C1390" s="20" t="str">
        <f t="shared" si="42"/>
        <v/>
      </c>
      <c r="D1390" s="21"/>
      <c r="E1390" s="22"/>
      <c r="F1390" s="22"/>
      <c r="G1390" s="22"/>
      <c r="H1390" s="23" t="str">
        <f t="shared" si="43"/>
        <v/>
      </c>
    </row>
    <row r="1391" spans="2:8" x14ac:dyDescent="0.2">
      <c r="B1391" s="19"/>
      <c r="C1391" s="20" t="str">
        <f t="shared" si="42"/>
        <v/>
      </c>
      <c r="D1391" s="21"/>
      <c r="E1391" s="22"/>
      <c r="F1391" s="22"/>
      <c r="G1391" s="22"/>
      <c r="H1391" s="23" t="str">
        <f t="shared" si="43"/>
        <v/>
      </c>
    </row>
    <row r="1392" spans="2:8" x14ac:dyDescent="0.2">
      <c r="B1392" s="19"/>
      <c r="C1392" s="20" t="str">
        <f t="shared" si="42"/>
        <v/>
      </c>
      <c r="D1392" s="21"/>
      <c r="E1392" s="22"/>
      <c r="F1392" s="22"/>
      <c r="G1392" s="22"/>
      <c r="H1392" s="23" t="str">
        <f t="shared" si="43"/>
        <v/>
      </c>
    </row>
    <row r="1393" spans="2:8" x14ac:dyDescent="0.2">
      <c r="B1393" s="19"/>
      <c r="C1393" s="20" t="str">
        <f t="shared" si="42"/>
        <v/>
      </c>
      <c r="D1393" s="21"/>
      <c r="E1393" s="22"/>
      <c r="F1393" s="22"/>
      <c r="G1393" s="22"/>
      <c r="H1393" s="23" t="str">
        <f t="shared" si="43"/>
        <v/>
      </c>
    </row>
    <row r="1394" spans="2:8" x14ac:dyDescent="0.2">
      <c r="B1394" s="19"/>
      <c r="C1394" s="20" t="str">
        <f t="shared" si="42"/>
        <v/>
      </c>
      <c r="D1394" s="21"/>
      <c r="E1394" s="22"/>
      <c r="F1394" s="22"/>
      <c r="G1394" s="22"/>
      <c r="H1394" s="23" t="str">
        <f t="shared" si="43"/>
        <v/>
      </c>
    </row>
    <row r="1395" spans="2:8" x14ac:dyDescent="0.2">
      <c r="B1395" s="19"/>
      <c r="C1395" s="20" t="str">
        <f t="shared" si="42"/>
        <v/>
      </c>
      <c r="D1395" s="21"/>
      <c r="E1395" s="22"/>
      <c r="F1395" s="22"/>
      <c r="G1395" s="22"/>
      <c r="H1395" s="23" t="str">
        <f t="shared" si="43"/>
        <v/>
      </c>
    </row>
    <row r="1396" spans="2:8" x14ac:dyDescent="0.2">
      <c r="B1396" s="19"/>
      <c r="C1396" s="20" t="str">
        <f t="shared" si="42"/>
        <v/>
      </c>
      <c r="D1396" s="21"/>
      <c r="E1396" s="22"/>
      <c r="F1396" s="22"/>
      <c r="G1396" s="22"/>
      <c r="H1396" s="23" t="str">
        <f t="shared" si="43"/>
        <v/>
      </c>
    </row>
    <row r="1397" spans="2:8" x14ac:dyDescent="0.2">
      <c r="B1397" s="19"/>
      <c r="C1397" s="20" t="str">
        <f t="shared" si="42"/>
        <v/>
      </c>
      <c r="D1397" s="21"/>
      <c r="E1397" s="22"/>
      <c r="F1397" s="22"/>
      <c r="G1397" s="22"/>
      <c r="H1397" s="23" t="str">
        <f t="shared" si="43"/>
        <v/>
      </c>
    </row>
    <row r="1398" spans="2:8" x14ac:dyDescent="0.2">
      <c r="B1398" s="19"/>
      <c r="C1398" s="20" t="str">
        <f t="shared" si="42"/>
        <v/>
      </c>
      <c r="D1398" s="21"/>
      <c r="E1398" s="22"/>
      <c r="F1398" s="22"/>
      <c r="G1398" s="22"/>
      <c r="H1398" s="23" t="str">
        <f t="shared" si="43"/>
        <v/>
      </c>
    </row>
    <row r="1399" spans="2:8" x14ac:dyDescent="0.2">
      <c r="B1399" s="19"/>
      <c r="C1399" s="20" t="str">
        <f t="shared" si="42"/>
        <v/>
      </c>
      <c r="D1399" s="21"/>
      <c r="E1399" s="22"/>
      <c r="F1399" s="22"/>
      <c r="G1399" s="22"/>
      <c r="H1399" s="23" t="str">
        <f t="shared" si="43"/>
        <v/>
      </c>
    </row>
    <row r="1400" spans="2:8" x14ac:dyDescent="0.2">
      <c r="B1400" s="19"/>
      <c r="C1400" s="20" t="str">
        <f t="shared" si="42"/>
        <v/>
      </c>
      <c r="D1400" s="21"/>
      <c r="E1400" s="22"/>
      <c r="F1400" s="22"/>
      <c r="G1400" s="22"/>
      <c r="H1400" s="23" t="str">
        <f t="shared" si="43"/>
        <v/>
      </c>
    </row>
    <row r="1401" spans="2:8" x14ac:dyDescent="0.2">
      <c r="B1401" s="19"/>
      <c r="C1401" s="20" t="str">
        <f t="shared" si="42"/>
        <v/>
      </c>
      <c r="D1401" s="21"/>
      <c r="E1401" s="22"/>
      <c r="F1401" s="22"/>
      <c r="G1401" s="22"/>
      <c r="H1401" s="23" t="str">
        <f t="shared" si="43"/>
        <v/>
      </c>
    </row>
    <row r="1402" spans="2:8" x14ac:dyDescent="0.2">
      <c r="B1402" s="19"/>
      <c r="C1402" s="20" t="str">
        <f t="shared" si="42"/>
        <v/>
      </c>
      <c r="D1402" s="21"/>
      <c r="E1402" s="22"/>
      <c r="F1402" s="22"/>
      <c r="G1402" s="22"/>
      <c r="H1402" s="23" t="str">
        <f t="shared" si="43"/>
        <v/>
      </c>
    </row>
    <row r="1403" spans="2:8" x14ac:dyDescent="0.2">
      <c r="B1403" s="19"/>
      <c r="C1403" s="20" t="str">
        <f t="shared" si="42"/>
        <v/>
      </c>
      <c r="D1403" s="21"/>
      <c r="E1403" s="22"/>
      <c r="F1403" s="22"/>
      <c r="G1403" s="22"/>
      <c r="H1403" s="23" t="str">
        <f t="shared" si="43"/>
        <v/>
      </c>
    </row>
    <row r="1404" spans="2:8" x14ac:dyDescent="0.2">
      <c r="B1404" s="19"/>
      <c r="C1404" s="20" t="str">
        <f t="shared" si="42"/>
        <v/>
      </c>
      <c r="D1404" s="21"/>
      <c r="E1404" s="22"/>
      <c r="F1404" s="22"/>
      <c r="G1404" s="22"/>
      <c r="H1404" s="23" t="str">
        <f t="shared" si="43"/>
        <v/>
      </c>
    </row>
    <row r="1405" spans="2:8" x14ac:dyDescent="0.2">
      <c r="B1405" s="19"/>
      <c r="C1405" s="20" t="str">
        <f t="shared" si="42"/>
        <v/>
      </c>
      <c r="D1405" s="21"/>
      <c r="E1405" s="22"/>
      <c r="F1405" s="22"/>
      <c r="G1405" s="22"/>
      <c r="H1405" s="23" t="str">
        <f t="shared" si="43"/>
        <v/>
      </c>
    </row>
    <row r="1406" spans="2:8" x14ac:dyDescent="0.2">
      <c r="B1406" s="19"/>
      <c r="C1406" s="20" t="str">
        <f t="shared" si="42"/>
        <v/>
      </c>
      <c r="D1406" s="21"/>
      <c r="E1406" s="22"/>
      <c r="F1406" s="22"/>
      <c r="G1406" s="22"/>
      <c r="H1406" s="23" t="str">
        <f t="shared" si="43"/>
        <v/>
      </c>
    </row>
    <row r="1407" spans="2:8" x14ac:dyDescent="0.2">
      <c r="B1407" s="19"/>
      <c r="C1407" s="20" t="str">
        <f t="shared" si="42"/>
        <v/>
      </c>
      <c r="D1407" s="21"/>
      <c r="E1407" s="22"/>
      <c r="F1407" s="22"/>
      <c r="G1407" s="22"/>
      <c r="H1407" s="23" t="str">
        <f t="shared" si="43"/>
        <v/>
      </c>
    </row>
    <row r="1408" spans="2:8" x14ac:dyDescent="0.2">
      <c r="B1408" s="19"/>
      <c r="C1408" s="20" t="str">
        <f t="shared" si="42"/>
        <v/>
      </c>
      <c r="D1408" s="21"/>
      <c r="E1408" s="22"/>
      <c r="F1408" s="22"/>
      <c r="G1408" s="22"/>
      <c r="H1408" s="23" t="str">
        <f t="shared" si="43"/>
        <v/>
      </c>
    </row>
    <row r="1409" spans="2:8" x14ac:dyDescent="0.2">
      <c r="B1409" s="19"/>
      <c r="C1409" s="20" t="str">
        <f t="shared" si="42"/>
        <v/>
      </c>
      <c r="D1409" s="21"/>
      <c r="E1409" s="22"/>
      <c r="F1409" s="22"/>
      <c r="G1409" s="22"/>
      <c r="H1409" s="23" t="str">
        <f t="shared" si="43"/>
        <v/>
      </c>
    </row>
    <row r="1410" spans="2:8" x14ac:dyDescent="0.2">
      <c r="B1410" s="19"/>
      <c r="C1410" s="20" t="str">
        <f t="shared" si="42"/>
        <v/>
      </c>
      <c r="D1410" s="21"/>
      <c r="E1410" s="22"/>
      <c r="F1410" s="22"/>
      <c r="G1410" s="22"/>
      <c r="H1410" s="23" t="str">
        <f t="shared" si="43"/>
        <v/>
      </c>
    </row>
    <row r="1411" spans="2:8" x14ac:dyDescent="0.2">
      <c r="B1411" s="19"/>
      <c r="C1411" s="20" t="str">
        <f t="shared" si="42"/>
        <v/>
      </c>
      <c r="D1411" s="21"/>
      <c r="E1411" s="22"/>
      <c r="F1411" s="22"/>
      <c r="G1411" s="22"/>
      <c r="H1411" s="23" t="str">
        <f t="shared" si="43"/>
        <v/>
      </c>
    </row>
    <row r="1412" spans="2:8" x14ac:dyDescent="0.2">
      <c r="B1412" s="19"/>
      <c r="C1412" s="20" t="str">
        <f t="shared" si="42"/>
        <v/>
      </c>
      <c r="D1412" s="21"/>
      <c r="E1412" s="22"/>
      <c r="F1412" s="22"/>
      <c r="G1412" s="22"/>
      <c r="H1412" s="23" t="str">
        <f t="shared" si="43"/>
        <v/>
      </c>
    </row>
    <row r="1413" spans="2:8" x14ac:dyDescent="0.2">
      <c r="B1413" s="19"/>
      <c r="C1413" s="20" t="str">
        <f t="shared" ref="C1413:C1476" si="44">IF(B1413="","",IFERROR(INDEX(AnNume,MATCH(B1413,AnMarca,0)),"Marcă inexistentă"))</f>
        <v/>
      </c>
      <c r="D1413" s="21"/>
      <c r="E1413" s="22"/>
      <c r="F1413" s="22"/>
      <c r="G1413" s="22"/>
      <c r="H1413" s="23" t="str">
        <f t="shared" ref="H1413:H1476" si="45">IF(B1413="","",TRIM(IF(C1413="Marcă inexistentă","Marca nu există în foaia Angajați. ","")&amp;IF(NOT(ISNUMBER(D1413)),"Luna trebuie să fie o dată (prima zi a lunii). ","")&amp;IF(COUNTIFS($B$5:$B$3004,B1413,$D$5:$D$3004,D1413)&gt;1,"Luna apare de două ori. ","")&amp;IF(N(F1413)&gt;N(E1413),"Netul este mai mare decât brutul. ","")))</f>
        <v/>
      </c>
    </row>
    <row r="1414" spans="2:8" x14ac:dyDescent="0.2">
      <c r="B1414" s="19"/>
      <c r="C1414" s="20" t="str">
        <f t="shared" si="44"/>
        <v/>
      </c>
      <c r="D1414" s="21"/>
      <c r="E1414" s="22"/>
      <c r="F1414" s="22"/>
      <c r="G1414" s="22"/>
      <c r="H1414" s="23" t="str">
        <f t="shared" si="45"/>
        <v/>
      </c>
    </row>
    <row r="1415" spans="2:8" x14ac:dyDescent="0.2">
      <c r="B1415" s="19"/>
      <c r="C1415" s="20" t="str">
        <f t="shared" si="44"/>
        <v/>
      </c>
      <c r="D1415" s="21"/>
      <c r="E1415" s="22"/>
      <c r="F1415" s="22"/>
      <c r="G1415" s="22"/>
      <c r="H1415" s="23" t="str">
        <f t="shared" si="45"/>
        <v/>
      </c>
    </row>
    <row r="1416" spans="2:8" x14ac:dyDescent="0.2">
      <c r="B1416" s="19"/>
      <c r="C1416" s="20" t="str">
        <f t="shared" si="44"/>
        <v/>
      </c>
      <c r="D1416" s="21"/>
      <c r="E1416" s="22"/>
      <c r="F1416" s="22"/>
      <c r="G1416" s="22"/>
      <c r="H1416" s="23" t="str">
        <f t="shared" si="45"/>
        <v/>
      </c>
    </row>
    <row r="1417" spans="2:8" x14ac:dyDescent="0.2">
      <c r="B1417" s="19"/>
      <c r="C1417" s="20" t="str">
        <f t="shared" si="44"/>
        <v/>
      </c>
      <c r="D1417" s="21"/>
      <c r="E1417" s="22"/>
      <c r="F1417" s="22"/>
      <c r="G1417" s="22"/>
      <c r="H1417" s="23" t="str">
        <f t="shared" si="45"/>
        <v/>
      </c>
    </row>
    <row r="1418" spans="2:8" x14ac:dyDescent="0.2">
      <c r="B1418" s="19"/>
      <c r="C1418" s="20" t="str">
        <f t="shared" si="44"/>
        <v/>
      </c>
      <c r="D1418" s="21"/>
      <c r="E1418" s="22"/>
      <c r="F1418" s="22"/>
      <c r="G1418" s="22"/>
      <c r="H1418" s="23" t="str">
        <f t="shared" si="45"/>
        <v/>
      </c>
    </row>
    <row r="1419" spans="2:8" x14ac:dyDescent="0.2">
      <c r="B1419" s="19"/>
      <c r="C1419" s="20" t="str">
        <f t="shared" si="44"/>
        <v/>
      </c>
      <c r="D1419" s="21"/>
      <c r="E1419" s="22"/>
      <c r="F1419" s="22"/>
      <c r="G1419" s="22"/>
      <c r="H1419" s="23" t="str">
        <f t="shared" si="45"/>
        <v/>
      </c>
    </row>
    <row r="1420" spans="2:8" x14ac:dyDescent="0.2">
      <c r="B1420" s="19"/>
      <c r="C1420" s="20" t="str">
        <f t="shared" si="44"/>
        <v/>
      </c>
      <c r="D1420" s="21"/>
      <c r="E1420" s="22"/>
      <c r="F1420" s="22"/>
      <c r="G1420" s="22"/>
      <c r="H1420" s="23" t="str">
        <f t="shared" si="45"/>
        <v/>
      </c>
    </row>
    <row r="1421" spans="2:8" x14ac:dyDescent="0.2">
      <c r="B1421" s="19"/>
      <c r="C1421" s="20" t="str">
        <f t="shared" si="44"/>
        <v/>
      </c>
      <c r="D1421" s="21"/>
      <c r="E1421" s="22"/>
      <c r="F1421" s="22"/>
      <c r="G1421" s="22"/>
      <c r="H1421" s="23" t="str">
        <f t="shared" si="45"/>
        <v/>
      </c>
    </row>
    <row r="1422" spans="2:8" x14ac:dyDescent="0.2">
      <c r="B1422" s="19"/>
      <c r="C1422" s="20" t="str">
        <f t="shared" si="44"/>
        <v/>
      </c>
      <c r="D1422" s="21"/>
      <c r="E1422" s="22"/>
      <c r="F1422" s="22"/>
      <c r="G1422" s="22"/>
      <c r="H1422" s="23" t="str">
        <f t="shared" si="45"/>
        <v/>
      </c>
    </row>
    <row r="1423" spans="2:8" x14ac:dyDescent="0.2">
      <c r="B1423" s="19"/>
      <c r="C1423" s="20" t="str">
        <f t="shared" si="44"/>
        <v/>
      </c>
      <c r="D1423" s="21"/>
      <c r="E1423" s="22"/>
      <c r="F1423" s="22"/>
      <c r="G1423" s="22"/>
      <c r="H1423" s="23" t="str">
        <f t="shared" si="45"/>
        <v/>
      </c>
    </row>
    <row r="1424" spans="2:8" x14ac:dyDescent="0.2">
      <c r="B1424" s="19"/>
      <c r="C1424" s="20" t="str">
        <f t="shared" si="44"/>
        <v/>
      </c>
      <c r="D1424" s="21"/>
      <c r="E1424" s="22"/>
      <c r="F1424" s="22"/>
      <c r="G1424" s="22"/>
      <c r="H1424" s="23" t="str">
        <f t="shared" si="45"/>
        <v/>
      </c>
    </row>
    <row r="1425" spans="2:8" x14ac:dyDescent="0.2">
      <c r="B1425" s="19"/>
      <c r="C1425" s="20" t="str">
        <f t="shared" si="44"/>
        <v/>
      </c>
      <c r="D1425" s="21"/>
      <c r="E1425" s="22"/>
      <c r="F1425" s="22"/>
      <c r="G1425" s="22"/>
      <c r="H1425" s="23" t="str">
        <f t="shared" si="45"/>
        <v/>
      </c>
    </row>
    <row r="1426" spans="2:8" x14ac:dyDescent="0.2">
      <c r="B1426" s="19"/>
      <c r="C1426" s="20" t="str">
        <f t="shared" si="44"/>
        <v/>
      </c>
      <c r="D1426" s="21"/>
      <c r="E1426" s="22"/>
      <c r="F1426" s="22"/>
      <c r="G1426" s="22"/>
      <c r="H1426" s="23" t="str">
        <f t="shared" si="45"/>
        <v/>
      </c>
    </row>
    <row r="1427" spans="2:8" x14ac:dyDescent="0.2">
      <c r="B1427" s="19"/>
      <c r="C1427" s="20" t="str">
        <f t="shared" si="44"/>
        <v/>
      </c>
      <c r="D1427" s="21"/>
      <c r="E1427" s="22"/>
      <c r="F1427" s="22"/>
      <c r="G1427" s="22"/>
      <c r="H1427" s="23" t="str">
        <f t="shared" si="45"/>
        <v/>
      </c>
    </row>
    <row r="1428" spans="2:8" x14ac:dyDescent="0.2">
      <c r="B1428" s="19"/>
      <c r="C1428" s="20" t="str">
        <f t="shared" si="44"/>
        <v/>
      </c>
      <c r="D1428" s="21"/>
      <c r="E1428" s="22"/>
      <c r="F1428" s="22"/>
      <c r="G1428" s="22"/>
      <c r="H1428" s="23" t="str">
        <f t="shared" si="45"/>
        <v/>
      </c>
    </row>
    <row r="1429" spans="2:8" x14ac:dyDescent="0.2">
      <c r="B1429" s="19"/>
      <c r="C1429" s="20" t="str">
        <f t="shared" si="44"/>
        <v/>
      </c>
      <c r="D1429" s="21"/>
      <c r="E1429" s="22"/>
      <c r="F1429" s="22"/>
      <c r="G1429" s="22"/>
      <c r="H1429" s="23" t="str">
        <f t="shared" si="45"/>
        <v/>
      </c>
    </row>
    <row r="1430" spans="2:8" x14ac:dyDescent="0.2">
      <c r="B1430" s="19"/>
      <c r="C1430" s="20" t="str">
        <f t="shared" si="44"/>
        <v/>
      </c>
      <c r="D1430" s="21"/>
      <c r="E1430" s="22"/>
      <c r="F1430" s="22"/>
      <c r="G1430" s="22"/>
      <c r="H1430" s="23" t="str">
        <f t="shared" si="45"/>
        <v/>
      </c>
    </row>
    <row r="1431" spans="2:8" x14ac:dyDescent="0.2">
      <c r="B1431" s="19"/>
      <c r="C1431" s="20" t="str">
        <f t="shared" si="44"/>
        <v/>
      </c>
      <c r="D1431" s="21"/>
      <c r="E1431" s="22"/>
      <c r="F1431" s="22"/>
      <c r="G1431" s="22"/>
      <c r="H1431" s="23" t="str">
        <f t="shared" si="45"/>
        <v/>
      </c>
    </row>
    <row r="1432" spans="2:8" x14ac:dyDescent="0.2">
      <c r="B1432" s="19"/>
      <c r="C1432" s="20" t="str">
        <f t="shared" si="44"/>
        <v/>
      </c>
      <c r="D1432" s="21"/>
      <c r="E1432" s="22"/>
      <c r="F1432" s="22"/>
      <c r="G1432" s="22"/>
      <c r="H1432" s="23" t="str">
        <f t="shared" si="45"/>
        <v/>
      </c>
    </row>
    <row r="1433" spans="2:8" x14ac:dyDescent="0.2">
      <c r="B1433" s="19"/>
      <c r="C1433" s="20" t="str">
        <f t="shared" si="44"/>
        <v/>
      </c>
      <c r="D1433" s="21"/>
      <c r="E1433" s="22"/>
      <c r="F1433" s="22"/>
      <c r="G1433" s="22"/>
      <c r="H1433" s="23" t="str">
        <f t="shared" si="45"/>
        <v/>
      </c>
    </row>
    <row r="1434" spans="2:8" x14ac:dyDescent="0.2">
      <c r="B1434" s="19"/>
      <c r="C1434" s="20" t="str">
        <f t="shared" si="44"/>
        <v/>
      </c>
      <c r="D1434" s="21"/>
      <c r="E1434" s="22"/>
      <c r="F1434" s="22"/>
      <c r="G1434" s="22"/>
      <c r="H1434" s="23" t="str">
        <f t="shared" si="45"/>
        <v/>
      </c>
    </row>
    <row r="1435" spans="2:8" x14ac:dyDescent="0.2">
      <c r="B1435" s="19"/>
      <c r="C1435" s="20" t="str">
        <f t="shared" si="44"/>
        <v/>
      </c>
      <c r="D1435" s="21"/>
      <c r="E1435" s="22"/>
      <c r="F1435" s="22"/>
      <c r="G1435" s="22"/>
      <c r="H1435" s="23" t="str">
        <f t="shared" si="45"/>
        <v/>
      </c>
    </row>
    <row r="1436" spans="2:8" x14ac:dyDescent="0.2">
      <c r="B1436" s="19"/>
      <c r="C1436" s="20" t="str">
        <f t="shared" si="44"/>
        <v/>
      </c>
      <c r="D1436" s="21"/>
      <c r="E1436" s="22"/>
      <c r="F1436" s="22"/>
      <c r="G1436" s="22"/>
      <c r="H1436" s="23" t="str">
        <f t="shared" si="45"/>
        <v/>
      </c>
    </row>
    <row r="1437" spans="2:8" x14ac:dyDescent="0.2">
      <c r="B1437" s="19"/>
      <c r="C1437" s="20" t="str">
        <f t="shared" si="44"/>
        <v/>
      </c>
      <c r="D1437" s="21"/>
      <c r="E1437" s="22"/>
      <c r="F1437" s="22"/>
      <c r="G1437" s="22"/>
      <c r="H1437" s="23" t="str">
        <f t="shared" si="45"/>
        <v/>
      </c>
    </row>
    <row r="1438" spans="2:8" x14ac:dyDescent="0.2">
      <c r="B1438" s="19"/>
      <c r="C1438" s="20" t="str">
        <f t="shared" si="44"/>
        <v/>
      </c>
      <c r="D1438" s="21"/>
      <c r="E1438" s="22"/>
      <c r="F1438" s="22"/>
      <c r="G1438" s="22"/>
      <c r="H1438" s="23" t="str">
        <f t="shared" si="45"/>
        <v/>
      </c>
    </row>
    <row r="1439" spans="2:8" x14ac:dyDescent="0.2">
      <c r="B1439" s="19"/>
      <c r="C1439" s="20" t="str">
        <f t="shared" si="44"/>
        <v/>
      </c>
      <c r="D1439" s="21"/>
      <c r="E1439" s="22"/>
      <c r="F1439" s="22"/>
      <c r="G1439" s="22"/>
      <c r="H1439" s="23" t="str">
        <f t="shared" si="45"/>
        <v/>
      </c>
    </row>
    <row r="1440" spans="2:8" x14ac:dyDescent="0.2">
      <c r="B1440" s="19"/>
      <c r="C1440" s="20" t="str">
        <f t="shared" si="44"/>
        <v/>
      </c>
      <c r="D1440" s="21"/>
      <c r="E1440" s="22"/>
      <c r="F1440" s="22"/>
      <c r="G1440" s="22"/>
      <c r="H1440" s="23" t="str">
        <f t="shared" si="45"/>
        <v/>
      </c>
    </row>
    <row r="1441" spans="2:8" x14ac:dyDescent="0.2">
      <c r="B1441" s="19"/>
      <c r="C1441" s="20" t="str">
        <f t="shared" si="44"/>
        <v/>
      </c>
      <c r="D1441" s="21"/>
      <c r="E1441" s="22"/>
      <c r="F1441" s="22"/>
      <c r="G1441" s="22"/>
      <c r="H1441" s="23" t="str">
        <f t="shared" si="45"/>
        <v/>
      </c>
    </row>
    <row r="1442" spans="2:8" x14ac:dyDescent="0.2">
      <c r="B1442" s="19"/>
      <c r="C1442" s="20" t="str">
        <f t="shared" si="44"/>
        <v/>
      </c>
      <c r="D1442" s="21"/>
      <c r="E1442" s="22"/>
      <c r="F1442" s="22"/>
      <c r="G1442" s="22"/>
      <c r="H1442" s="23" t="str">
        <f t="shared" si="45"/>
        <v/>
      </c>
    </row>
    <row r="1443" spans="2:8" x14ac:dyDescent="0.2">
      <c r="B1443" s="19"/>
      <c r="C1443" s="20" t="str">
        <f t="shared" si="44"/>
        <v/>
      </c>
      <c r="D1443" s="21"/>
      <c r="E1443" s="22"/>
      <c r="F1443" s="22"/>
      <c r="G1443" s="22"/>
      <c r="H1443" s="23" t="str">
        <f t="shared" si="45"/>
        <v/>
      </c>
    </row>
    <row r="1444" spans="2:8" x14ac:dyDescent="0.2">
      <c r="B1444" s="19"/>
      <c r="C1444" s="20" t="str">
        <f t="shared" si="44"/>
        <v/>
      </c>
      <c r="D1444" s="21"/>
      <c r="E1444" s="22"/>
      <c r="F1444" s="22"/>
      <c r="G1444" s="22"/>
      <c r="H1444" s="23" t="str">
        <f t="shared" si="45"/>
        <v/>
      </c>
    </row>
    <row r="1445" spans="2:8" x14ac:dyDescent="0.2">
      <c r="B1445" s="19"/>
      <c r="C1445" s="20" t="str">
        <f t="shared" si="44"/>
        <v/>
      </c>
      <c r="D1445" s="21"/>
      <c r="E1445" s="22"/>
      <c r="F1445" s="22"/>
      <c r="G1445" s="22"/>
      <c r="H1445" s="23" t="str">
        <f t="shared" si="45"/>
        <v/>
      </c>
    </row>
    <row r="1446" spans="2:8" x14ac:dyDescent="0.2">
      <c r="B1446" s="19"/>
      <c r="C1446" s="20" t="str">
        <f t="shared" si="44"/>
        <v/>
      </c>
      <c r="D1446" s="21"/>
      <c r="E1446" s="22"/>
      <c r="F1446" s="22"/>
      <c r="G1446" s="22"/>
      <c r="H1446" s="23" t="str">
        <f t="shared" si="45"/>
        <v/>
      </c>
    </row>
    <row r="1447" spans="2:8" x14ac:dyDescent="0.2">
      <c r="B1447" s="19"/>
      <c r="C1447" s="20" t="str">
        <f t="shared" si="44"/>
        <v/>
      </c>
      <c r="D1447" s="21"/>
      <c r="E1447" s="22"/>
      <c r="F1447" s="22"/>
      <c r="G1447" s="22"/>
      <c r="H1447" s="23" t="str">
        <f t="shared" si="45"/>
        <v/>
      </c>
    </row>
    <row r="1448" spans="2:8" x14ac:dyDescent="0.2">
      <c r="B1448" s="19"/>
      <c r="C1448" s="20" t="str">
        <f t="shared" si="44"/>
        <v/>
      </c>
      <c r="D1448" s="21"/>
      <c r="E1448" s="22"/>
      <c r="F1448" s="22"/>
      <c r="G1448" s="22"/>
      <c r="H1448" s="23" t="str">
        <f t="shared" si="45"/>
        <v/>
      </c>
    </row>
    <row r="1449" spans="2:8" x14ac:dyDescent="0.2">
      <c r="B1449" s="19"/>
      <c r="C1449" s="20" t="str">
        <f t="shared" si="44"/>
        <v/>
      </c>
      <c r="D1449" s="21"/>
      <c r="E1449" s="22"/>
      <c r="F1449" s="22"/>
      <c r="G1449" s="22"/>
      <c r="H1449" s="23" t="str">
        <f t="shared" si="45"/>
        <v/>
      </c>
    </row>
    <row r="1450" spans="2:8" x14ac:dyDescent="0.2">
      <c r="B1450" s="19"/>
      <c r="C1450" s="20" t="str">
        <f t="shared" si="44"/>
        <v/>
      </c>
      <c r="D1450" s="21"/>
      <c r="E1450" s="22"/>
      <c r="F1450" s="22"/>
      <c r="G1450" s="22"/>
      <c r="H1450" s="23" t="str">
        <f t="shared" si="45"/>
        <v/>
      </c>
    </row>
    <row r="1451" spans="2:8" x14ac:dyDescent="0.2">
      <c r="B1451" s="19"/>
      <c r="C1451" s="20" t="str">
        <f t="shared" si="44"/>
        <v/>
      </c>
      <c r="D1451" s="21"/>
      <c r="E1451" s="22"/>
      <c r="F1451" s="22"/>
      <c r="G1451" s="22"/>
      <c r="H1451" s="23" t="str">
        <f t="shared" si="45"/>
        <v/>
      </c>
    </row>
    <row r="1452" spans="2:8" x14ac:dyDescent="0.2">
      <c r="B1452" s="19"/>
      <c r="C1452" s="20" t="str">
        <f t="shared" si="44"/>
        <v/>
      </c>
      <c r="D1452" s="21"/>
      <c r="E1452" s="22"/>
      <c r="F1452" s="22"/>
      <c r="G1452" s="22"/>
      <c r="H1452" s="23" t="str">
        <f t="shared" si="45"/>
        <v/>
      </c>
    </row>
    <row r="1453" spans="2:8" x14ac:dyDescent="0.2">
      <c r="B1453" s="19"/>
      <c r="C1453" s="20" t="str">
        <f t="shared" si="44"/>
        <v/>
      </c>
      <c r="D1453" s="21"/>
      <c r="E1453" s="22"/>
      <c r="F1453" s="22"/>
      <c r="G1453" s="22"/>
      <c r="H1453" s="23" t="str">
        <f t="shared" si="45"/>
        <v/>
      </c>
    </row>
    <row r="1454" spans="2:8" x14ac:dyDescent="0.2">
      <c r="B1454" s="19"/>
      <c r="C1454" s="20" t="str">
        <f t="shared" si="44"/>
        <v/>
      </c>
      <c r="D1454" s="21"/>
      <c r="E1454" s="22"/>
      <c r="F1454" s="22"/>
      <c r="G1454" s="22"/>
      <c r="H1454" s="23" t="str">
        <f t="shared" si="45"/>
        <v/>
      </c>
    </row>
    <row r="1455" spans="2:8" x14ac:dyDescent="0.2">
      <c r="B1455" s="19"/>
      <c r="C1455" s="20" t="str">
        <f t="shared" si="44"/>
        <v/>
      </c>
      <c r="D1455" s="21"/>
      <c r="E1455" s="22"/>
      <c r="F1455" s="22"/>
      <c r="G1455" s="22"/>
      <c r="H1455" s="23" t="str">
        <f t="shared" si="45"/>
        <v/>
      </c>
    </row>
    <row r="1456" spans="2:8" x14ac:dyDescent="0.2">
      <c r="B1456" s="19"/>
      <c r="C1456" s="20" t="str">
        <f t="shared" si="44"/>
        <v/>
      </c>
      <c r="D1456" s="21"/>
      <c r="E1456" s="22"/>
      <c r="F1456" s="22"/>
      <c r="G1456" s="22"/>
      <c r="H1456" s="23" t="str">
        <f t="shared" si="45"/>
        <v/>
      </c>
    </row>
    <row r="1457" spans="2:8" x14ac:dyDescent="0.2">
      <c r="B1457" s="19"/>
      <c r="C1457" s="20" t="str">
        <f t="shared" si="44"/>
        <v/>
      </c>
      <c r="D1457" s="21"/>
      <c r="E1457" s="22"/>
      <c r="F1457" s="22"/>
      <c r="G1457" s="22"/>
      <c r="H1457" s="23" t="str">
        <f t="shared" si="45"/>
        <v/>
      </c>
    </row>
    <row r="1458" spans="2:8" x14ac:dyDescent="0.2">
      <c r="B1458" s="19"/>
      <c r="C1458" s="20" t="str">
        <f t="shared" si="44"/>
        <v/>
      </c>
      <c r="D1458" s="21"/>
      <c r="E1458" s="22"/>
      <c r="F1458" s="22"/>
      <c r="G1458" s="22"/>
      <c r="H1458" s="23" t="str">
        <f t="shared" si="45"/>
        <v/>
      </c>
    </row>
    <row r="1459" spans="2:8" x14ac:dyDescent="0.2">
      <c r="B1459" s="19"/>
      <c r="C1459" s="20" t="str">
        <f t="shared" si="44"/>
        <v/>
      </c>
      <c r="D1459" s="21"/>
      <c r="E1459" s="22"/>
      <c r="F1459" s="22"/>
      <c r="G1459" s="22"/>
      <c r="H1459" s="23" t="str">
        <f t="shared" si="45"/>
        <v/>
      </c>
    </row>
    <row r="1460" spans="2:8" x14ac:dyDescent="0.2">
      <c r="B1460" s="19"/>
      <c r="C1460" s="20" t="str">
        <f t="shared" si="44"/>
        <v/>
      </c>
      <c r="D1460" s="21"/>
      <c r="E1460" s="22"/>
      <c r="F1460" s="22"/>
      <c r="G1460" s="22"/>
      <c r="H1460" s="23" t="str">
        <f t="shared" si="45"/>
        <v/>
      </c>
    </row>
    <row r="1461" spans="2:8" x14ac:dyDescent="0.2">
      <c r="B1461" s="19"/>
      <c r="C1461" s="20" t="str">
        <f t="shared" si="44"/>
        <v/>
      </c>
      <c r="D1461" s="21"/>
      <c r="E1461" s="22"/>
      <c r="F1461" s="22"/>
      <c r="G1461" s="22"/>
      <c r="H1461" s="23" t="str">
        <f t="shared" si="45"/>
        <v/>
      </c>
    </row>
    <row r="1462" spans="2:8" x14ac:dyDescent="0.2">
      <c r="B1462" s="19"/>
      <c r="C1462" s="20" t="str">
        <f t="shared" si="44"/>
        <v/>
      </c>
      <c r="D1462" s="21"/>
      <c r="E1462" s="22"/>
      <c r="F1462" s="22"/>
      <c r="G1462" s="22"/>
      <c r="H1462" s="23" t="str">
        <f t="shared" si="45"/>
        <v/>
      </c>
    </row>
    <row r="1463" spans="2:8" x14ac:dyDescent="0.2">
      <c r="B1463" s="19"/>
      <c r="C1463" s="20" t="str">
        <f t="shared" si="44"/>
        <v/>
      </c>
      <c r="D1463" s="21"/>
      <c r="E1463" s="22"/>
      <c r="F1463" s="22"/>
      <c r="G1463" s="22"/>
      <c r="H1463" s="23" t="str">
        <f t="shared" si="45"/>
        <v/>
      </c>
    </row>
    <row r="1464" spans="2:8" x14ac:dyDescent="0.2">
      <c r="B1464" s="19"/>
      <c r="C1464" s="20" t="str">
        <f t="shared" si="44"/>
        <v/>
      </c>
      <c r="D1464" s="21"/>
      <c r="E1464" s="22"/>
      <c r="F1464" s="22"/>
      <c r="G1464" s="22"/>
      <c r="H1464" s="23" t="str">
        <f t="shared" si="45"/>
        <v/>
      </c>
    </row>
    <row r="1465" spans="2:8" x14ac:dyDescent="0.2">
      <c r="B1465" s="19"/>
      <c r="C1465" s="20" t="str">
        <f t="shared" si="44"/>
        <v/>
      </c>
      <c r="D1465" s="21"/>
      <c r="E1465" s="22"/>
      <c r="F1465" s="22"/>
      <c r="G1465" s="22"/>
      <c r="H1465" s="23" t="str">
        <f t="shared" si="45"/>
        <v/>
      </c>
    </row>
    <row r="1466" spans="2:8" x14ac:dyDescent="0.2">
      <c r="B1466" s="19"/>
      <c r="C1466" s="20" t="str">
        <f t="shared" si="44"/>
        <v/>
      </c>
      <c r="D1466" s="21"/>
      <c r="E1466" s="22"/>
      <c r="F1466" s="22"/>
      <c r="G1466" s="22"/>
      <c r="H1466" s="23" t="str">
        <f t="shared" si="45"/>
        <v/>
      </c>
    </row>
    <row r="1467" spans="2:8" x14ac:dyDescent="0.2">
      <c r="B1467" s="19"/>
      <c r="C1467" s="20" t="str">
        <f t="shared" si="44"/>
        <v/>
      </c>
      <c r="D1467" s="21"/>
      <c r="E1467" s="22"/>
      <c r="F1467" s="22"/>
      <c r="G1467" s="22"/>
      <c r="H1467" s="23" t="str">
        <f t="shared" si="45"/>
        <v/>
      </c>
    </row>
    <row r="1468" spans="2:8" x14ac:dyDescent="0.2">
      <c r="B1468" s="19"/>
      <c r="C1468" s="20" t="str">
        <f t="shared" si="44"/>
        <v/>
      </c>
      <c r="D1468" s="21"/>
      <c r="E1468" s="22"/>
      <c r="F1468" s="22"/>
      <c r="G1468" s="22"/>
      <c r="H1468" s="23" t="str">
        <f t="shared" si="45"/>
        <v/>
      </c>
    </row>
    <row r="1469" spans="2:8" x14ac:dyDescent="0.2">
      <c r="B1469" s="19"/>
      <c r="C1469" s="20" t="str">
        <f t="shared" si="44"/>
        <v/>
      </c>
      <c r="D1469" s="21"/>
      <c r="E1469" s="22"/>
      <c r="F1469" s="22"/>
      <c r="G1469" s="22"/>
      <c r="H1469" s="23" t="str">
        <f t="shared" si="45"/>
        <v/>
      </c>
    </row>
    <row r="1470" spans="2:8" x14ac:dyDescent="0.2">
      <c r="B1470" s="19"/>
      <c r="C1470" s="20" t="str">
        <f t="shared" si="44"/>
        <v/>
      </c>
      <c r="D1470" s="21"/>
      <c r="E1470" s="22"/>
      <c r="F1470" s="22"/>
      <c r="G1470" s="22"/>
      <c r="H1470" s="23" t="str">
        <f t="shared" si="45"/>
        <v/>
      </c>
    </row>
    <row r="1471" spans="2:8" x14ac:dyDescent="0.2">
      <c r="B1471" s="19"/>
      <c r="C1471" s="20" t="str">
        <f t="shared" si="44"/>
        <v/>
      </c>
      <c r="D1471" s="21"/>
      <c r="E1471" s="22"/>
      <c r="F1471" s="22"/>
      <c r="G1471" s="22"/>
      <c r="H1471" s="23" t="str">
        <f t="shared" si="45"/>
        <v/>
      </c>
    </row>
    <row r="1472" spans="2:8" x14ac:dyDescent="0.2">
      <c r="B1472" s="19"/>
      <c r="C1472" s="20" t="str">
        <f t="shared" si="44"/>
        <v/>
      </c>
      <c r="D1472" s="21"/>
      <c r="E1472" s="22"/>
      <c r="F1472" s="22"/>
      <c r="G1472" s="22"/>
      <c r="H1472" s="23" t="str">
        <f t="shared" si="45"/>
        <v/>
      </c>
    </row>
    <row r="1473" spans="2:8" x14ac:dyDescent="0.2">
      <c r="B1473" s="19"/>
      <c r="C1473" s="20" t="str">
        <f t="shared" si="44"/>
        <v/>
      </c>
      <c r="D1473" s="21"/>
      <c r="E1473" s="22"/>
      <c r="F1473" s="22"/>
      <c r="G1473" s="22"/>
      <c r="H1473" s="23" t="str">
        <f t="shared" si="45"/>
        <v/>
      </c>
    </row>
    <row r="1474" spans="2:8" x14ac:dyDescent="0.2">
      <c r="B1474" s="19"/>
      <c r="C1474" s="20" t="str">
        <f t="shared" si="44"/>
        <v/>
      </c>
      <c r="D1474" s="21"/>
      <c r="E1474" s="22"/>
      <c r="F1474" s="22"/>
      <c r="G1474" s="22"/>
      <c r="H1474" s="23" t="str">
        <f t="shared" si="45"/>
        <v/>
      </c>
    </row>
    <row r="1475" spans="2:8" x14ac:dyDescent="0.2">
      <c r="B1475" s="19"/>
      <c r="C1475" s="20" t="str">
        <f t="shared" si="44"/>
        <v/>
      </c>
      <c r="D1475" s="21"/>
      <c r="E1475" s="22"/>
      <c r="F1475" s="22"/>
      <c r="G1475" s="22"/>
      <c r="H1475" s="23" t="str">
        <f t="shared" si="45"/>
        <v/>
      </c>
    </row>
    <row r="1476" spans="2:8" x14ac:dyDescent="0.2">
      <c r="B1476" s="19"/>
      <c r="C1476" s="20" t="str">
        <f t="shared" si="44"/>
        <v/>
      </c>
      <c r="D1476" s="21"/>
      <c r="E1476" s="22"/>
      <c r="F1476" s="22"/>
      <c r="G1476" s="22"/>
      <c r="H1476" s="23" t="str">
        <f t="shared" si="45"/>
        <v/>
      </c>
    </row>
    <row r="1477" spans="2:8" x14ac:dyDescent="0.2">
      <c r="B1477" s="19"/>
      <c r="C1477" s="20" t="str">
        <f t="shared" ref="C1477:C1540" si="46">IF(B1477="","",IFERROR(INDEX(AnNume,MATCH(B1477,AnMarca,0)),"Marcă inexistentă"))</f>
        <v/>
      </c>
      <c r="D1477" s="21"/>
      <c r="E1477" s="22"/>
      <c r="F1477" s="22"/>
      <c r="G1477" s="22"/>
      <c r="H1477" s="23" t="str">
        <f t="shared" ref="H1477:H1540" si="47">IF(B1477="","",TRIM(IF(C1477="Marcă inexistentă","Marca nu există în foaia Angajați. ","")&amp;IF(NOT(ISNUMBER(D1477)),"Luna trebuie să fie o dată (prima zi a lunii). ","")&amp;IF(COUNTIFS($B$5:$B$3004,B1477,$D$5:$D$3004,D1477)&gt;1,"Luna apare de două ori. ","")&amp;IF(N(F1477)&gt;N(E1477),"Netul este mai mare decât brutul. ","")))</f>
        <v/>
      </c>
    </row>
    <row r="1478" spans="2:8" x14ac:dyDescent="0.2">
      <c r="B1478" s="19"/>
      <c r="C1478" s="20" t="str">
        <f t="shared" si="46"/>
        <v/>
      </c>
      <c r="D1478" s="21"/>
      <c r="E1478" s="22"/>
      <c r="F1478" s="22"/>
      <c r="G1478" s="22"/>
      <c r="H1478" s="23" t="str">
        <f t="shared" si="47"/>
        <v/>
      </c>
    </row>
    <row r="1479" spans="2:8" x14ac:dyDescent="0.2">
      <c r="B1479" s="19"/>
      <c r="C1479" s="20" t="str">
        <f t="shared" si="46"/>
        <v/>
      </c>
      <c r="D1479" s="21"/>
      <c r="E1479" s="22"/>
      <c r="F1479" s="22"/>
      <c r="G1479" s="22"/>
      <c r="H1479" s="23" t="str">
        <f t="shared" si="47"/>
        <v/>
      </c>
    </row>
    <row r="1480" spans="2:8" x14ac:dyDescent="0.2">
      <c r="B1480" s="19"/>
      <c r="C1480" s="20" t="str">
        <f t="shared" si="46"/>
        <v/>
      </c>
      <c r="D1480" s="21"/>
      <c r="E1480" s="22"/>
      <c r="F1480" s="22"/>
      <c r="G1480" s="22"/>
      <c r="H1480" s="23" t="str">
        <f t="shared" si="47"/>
        <v/>
      </c>
    </row>
    <row r="1481" spans="2:8" x14ac:dyDescent="0.2">
      <c r="B1481" s="19"/>
      <c r="C1481" s="20" t="str">
        <f t="shared" si="46"/>
        <v/>
      </c>
      <c r="D1481" s="21"/>
      <c r="E1481" s="22"/>
      <c r="F1481" s="22"/>
      <c r="G1481" s="22"/>
      <c r="H1481" s="23" t="str">
        <f t="shared" si="47"/>
        <v/>
      </c>
    </row>
    <row r="1482" spans="2:8" x14ac:dyDescent="0.2">
      <c r="B1482" s="19"/>
      <c r="C1482" s="20" t="str">
        <f t="shared" si="46"/>
        <v/>
      </c>
      <c r="D1482" s="21"/>
      <c r="E1482" s="22"/>
      <c r="F1482" s="22"/>
      <c r="G1482" s="22"/>
      <c r="H1482" s="23" t="str">
        <f t="shared" si="47"/>
        <v/>
      </c>
    </row>
    <row r="1483" spans="2:8" x14ac:dyDescent="0.2">
      <c r="B1483" s="19"/>
      <c r="C1483" s="20" t="str">
        <f t="shared" si="46"/>
        <v/>
      </c>
      <c r="D1483" s="21"/>
      <c r="E1483" s="22"/>
      <c r="F1483" s="22"/>
      <c r="G1483" s="22"/>
      <c r="H1483" s="23" t="str">
        <f t="shared" si="47"/>
        <v/>
      </c>
    </row>
    <row r="1484" spans="2:8" x14ac:dyDescent="0.2">
      <c r="B1484" s="19"/>
      <c r="C1484" s="20" t="str">
        <f t="shared" si="46"/>
        <v/>
      </c>
      <c r="D1484" s="21"/>
      <c r="E1484" s="22"/>
      <c r="F1484" s="22"/>
      <c r="G1484" s="22"/>
      <c r="H1484" s="23" t="str">
        <f t="shared" si="47"/>
        <v/>
      </c>
    </row>
    <row r="1485" spans="2:8" x14ac:dyDescent="0.2">
      <c r="B1485" s="19"/>
      <c r="C1485" s="20" t="str">
        <f t="shared" si="46"/>
        <v/>
      </c>
      <c r="D1485" s="21"/>
      <c r="E1485" s="22"/>
      <c r="F1485" s="22"/>
      <c r="G1485" s="22"/>
      <c r="H1485" s="23" t="str">
        <f t="shared" si="47"/>
        <v/>
      </c>
    </row>
    <row r="1486" spans="2:8" x14ac:dyDescent="0.2">
      <c r="B1486" s="19"/>
      <c r="C1486" s="20" t="str">
        <f t="shared" si="46"/>
        <v/>
      </c>
      <c r="D1486" s="21"/>
      <c r="E1486" s="22"/>
      <c r="F1486" s="22"/>
      <c r="G1486" s="22"/>
      <c r="H1486" s="23" t="str">
        <f t="shared" si="47"/>
        <v/>
      </c>
    </row>
    <row r="1487" spans="2:8" x14ac:dyDescent="0.2">
      <c r="B1487" s="19"/>
      <c r="C1487" s="20" t="str">
        <f t="shared" si="46"/>
        <v/>
      </c>
      <c r="D1487" s="21"/>
      <c r="E1487" s="22"/>
      <c r="F1487" s="22"/>
      <c r="G1487" s="22"/>
      <c r="H1487" s="23" t="str">
        <f t="shared" si="47"/>
        <v/>
      </c>
    </row>
    <row r="1488" spans="2:8" x14ac:dyDescent="0.2">
      <c r="B1488" s="19"/>
      <c r="C1488" s="20" t="str">
        <f t="shared" si="46"/>
        <v/>
      </c>
      <c r="D1488" s="21"/>
      <c r="E1488" s="22"/>
      <c r="F1488" s="22"/>
      <c r="G1488" s="22"/>
      <c r="H1488" s="23" t="str">
        <f t="shared" si="47"/>
        <v/>
      </c>
    </row>
    <row r="1489" spans="2:8" x14ac:dyDescent="0.2">
      <c r="B1489" s="19"/>
      <c r="C1489" s="20" t="str">
        <f t="shared" si="46"/>
        <v/>
      </c>
      <c r="D1489" s="21"/>
      <c r="E1489" s="22"/>
      <c r="F1489" s="22"/>
      <c r="G1489" s="22"/>
      <c r="H1489" s="23" t="str">
        <f t="shared" si="47"/>
        <v/>
      </c>
    </row>
    <row r="1490" spans="2:8" x14ac:dyDescent="0.2">
      <c r="B1490" s="19"/>
      <c r="C1490" s="20" t="str">
        <f t="shared" si="46"/>
        <v/>
      </c>
      <c r="D1490" s="21"/>
      <c r="E1490" s="22"/>
      <c r="F1490" s="22"/>
      <c r="G1490" s="22"/>
      <c r="H1490" s="23" t="str">
        <f t="shared" si="47"/>
        <v/>
      </c>
    </row>
    <row r="1491" spans="2:8" x14ac:dyDescent="0.2">
      <c r="B1491" s="19"/>
      <c r="C1491" s="20" t="str">
        <f t="shared" si="46"/>
        <v/>
      </c>
      <c r="D1491" s="21"/>
      <c r="E1491" s="22"/>
      <c r="F1491" s="22"/>
      <c r="G1491" s="22"/>
      <c r="H1491" s="23" t="str">
        <f t="shared" si="47"/>
        <v/>
      </c>
    </row>
    <row r="1492" spans="2:8" x14ac:dyDescent="0.2">
      <c r="B1492" s="19"/>
      <c r="C1492" s="20" t="str">
        <f t="shared" si="46"/>
        <v/>
      </c>
      <c r="D1492" s="21"/>
      <c r="E1492" s="22"/>
      <c r="F1492" s="22"/>
      <c r="G1492" s="22"/>
      <c r="H1492" s="23" t="str">
        <f t="shared" si="47"/>
        <v/>
      </c>
    </row>
    <row r="1493" spans="2:8" x14ac:dyDescent="0.2">
      <c r="B1493" s="19"/>
      <c r="C1493" s="20" t="str">
        <f t="shared" si="46"/>
        <v/>
      </c>
      <c r="D1493" s="21"/>
      <c r="E1493" s="22"/>
      <c r="F1493" s="22"/>
      <c r="G1493" s="22"/>
      <c r="H1493" s="23" t="str">
        <f t="shared" si="47"/>
        <v/>
      </c>
    </row>
    <row r="1494" spans="2:8" x14ac:dyDescent="0.2">
      <c r="B1494" s="19"/>
      <c r="C1494" s="20" t="str">
        <f t="shared" si="46"/>
        <v/>
      </c>
      <c r="D1494" s="21"/>
      <c r="E1494" s="22"/>
      <c r="F1494" s="22"/>
      <c r="G1494" s="22"/>
      <c r="H1494" s="23" t="str">
        <f t="shared" si="47"/>
        <v/>
      </c>
    </row>
    <row r="1495" spans="2:8" x14ac:dyDescent="0.2">
      <c r="B1495" s="19"/>
      <c r="C1495" s="20" t="str">
        <f t="shared" si="46"/>
        <v/>
      </c>
      <c r="D1495" s="21"/>
      <c r="E1495" s="22"/>
      <c r="F1495" s="22"/>
      <c r="G1495" s="22"/>
      <c r="H1495" s="23" t="str">
        <f t="shared" si="47"/>
        <v/>
      </c>
    </row>
    <row r="1496" spans="2:8" x14ac:dyDescent="0.2">
      <c r="B1496" s="19"/>
      <c r="C1496" s="20" t="str">
        <f t="shared" si="46"/>
        <v/>
      </c>
      <c r="D1496" s="21"/>
      <c r="E1496" s="22"/>
      <c r="F1496" s="22"/>
      <c r="G1496" s="22"/>
      <c r="H1496" s="23" t="str">
        <f t="shared" si="47"/>
        <v/>
      </c>
    </row>
    <row r="1497" spans="2:8" x14ac:dyDescent="0.2">
      <c r="B1497" s="19"/>
      <c r="C1497" s="20" t="str">
        <f t="shared" si="46"/>
        <v/>
      </c>
      <c r="D1497" s="21"/>
      <c r="E1497" s="22"/>
      <c r="F1497" s="22"/>
      <c r="G1497" s="22"/>
      <c r="H1497" s="23" t="str">
        <f t="shared" si="47"/>
        <v/>
      </c>
    </row>
    <row r="1498" spans="2:8" x14ac:dyDescent="0.2">
      <c r="B1498" s="19"/>
      <c r="C1498" s="20" t="str">
        <f t="shared" si="46"/>
        <v/>
      </c>
      <c r="D1498" s="21"/>
      <c r="E1498" s="22"/>
      <c r="F1498" s="22"/>
      <c r="G1498" s="22"/>
      <c r="H1498" s="23" t="str">
        <f t="shared" si="47"/>
        <v/>
      </c>
    </row>
    <row r="1499" spans="2:8" x14ac:dyDescent="0.2">
      <c r="B1499" s="19"/>
      <c r="C1499" s="20" t="str">
        <f t="shared" si="46"/>
        <v/>
      </c>
      <c r="D1499" s="21"/>
      <c r="E1499" s="22"/>
      <c r="F1499" s="22"/>
      <c r="G1499" s="22"/>
      <c r="H1499" s="23" t="str">
        <f t="shared" si="47"/>
        <v/>
      </c>
    </row>
    <row r="1500" spans="2:8" x14ac:dyDescent="0.2">
      <c r="B1500" s="19"/>
      <c r="C1500" s="20" t="str">
        <f t="shared" si="46"/>
        <v/>
      </c>
      <c r="D1500" s="21"/>
      <c r="E1500" s="22"/>
      <c r="F1500" s="22"/>
      <c r="G1500" s="22"/>
      <c r="H1500" s="23" t="str">
        <f t="shared" si="47"/>
        <v/>
      </c>
    </row>
    <row r="1501" spans="2:8" x14ac:dyDescent="0.2">
      <c r="B1501" s="19"/>
      <c r="C1501" s="20" t="str">
        <f t="shared" si="46"/>
        <v/>
      </c>
      <c r="D1501" s="21"/>
      <c r="E1501" s="22"/>
      <c r="F1501" s="22"/>
      <c r="G1501" s="22"/>
      <c r="H1501" s="23" t="str">
        <f t="shared" si="47"/>
        <v/>
      </c>
    </row>
    <row r="1502" spans="2:8" x14ac:dyDescent="0.2">
      <c r="B1502" s="19"/>
      <c r="C1502" s="20" t="str">
        <f t="shared" si="46"/>
        <v/>
      </c>
      <c r="D1502" s="21"/>
      <c r="E1502" s="22"/>
      <c r="F1502" s="22"/>
      <c r="G1502" s="22"/>
      <c r="H1502" s="23" t="str">
        <f t="shared" si="47"/>
        <v/>
      </c>
    </row>
    <row r="1503" spans="2:8" x14ac:dyDescent="0.2">
      <c r="B1503" s="19"/>
      <c r="C1503" s="20" t="str">
        <f t="shared" si="46"/>
        <v/>
      </c>
      <c r="D1503" s="21"/>
      <c r="E1503" s="22"/>
      <c r="F1503" s="22"/>
      <c r="G1503" s="22"/>
      <c r="H1503" s="23" t="str">
        <f t="shared" si="47"/>
        <v/>
      </c>
    </row>
    <row r="1504" spans="2:8" x14ac:dyDescent="0.2">
      <c r="B1504" s="19"/>
      <c r="C1504" s="20" t="str">
        <f t="shared" si="46"/>
        <v/>
      </c>
      <c r="D1504" s="21"/>
      <c r="E1504" s="22"/>
      <c r="F1504" s="22"/>
      <c r="G1504" s="22"/>
      <c r="H1504" s="23" t="str">
        <f t="shared" si="47"/>
        <v/>
      </c>
    </row>
    <row r="1505" spans="2:8" x14ac:dyDescent="0.2">
      <c r="B1505" s="19"/>
      <c r="C1505" s="20" t="str">
        <f t="shared" si="46"/>
        <v/>
      </c>
      <c r="D1505" s="21"/>
      <c r="E1505" s="22"/>
      <c r="F1505" s="22"/>
      <c r="G1505" s="22"/>
      <c r="H1505" s="23" t="str">
        <f t="shared" si="47"/>
        <v/>
      </c>
    </row>
    <row r="1506" spans="2:8" x14ac:dyDescent="0.2">
      <c r="B1506" s="19"/>
      <c r="C1506" s="20" t="str">
        <f t="shared" si="46"/>
        <v/>
      </c>
      <c r="D1506" s="21"/>
      <c r="E1506" s="22"/>
      <c r="F1506" s="22"/>
      <c r="G1506" s="22"/>
      <c r="H1506" s="23" t="str">
        <f t="shared" si="47"/>
        <v/>
      </c>
    </row>
    <row r="1507" spans="2:8" x14ac:dyDescent="0.2">
      <c r="B1507" s="19"/>
      <c r="C1507" s="20" t="str">
        <f t="shared" si="46"/>
        <v/>
      </c>
      <c r="D1507" s="21"/>
      <c r="E1507" s="22"/>
      <c r="F1507" s="22"/>
      <c r="G1507" s="22"/>
      <c r="H1507" s="23" t="str">
        <f t="shared" si="47"/>
        <v/>
      </c>
    </row>
    <row r="1508" spans="2:8" x14ac:dyDescent="0.2">
      <c r="B1508" s="19"/>
      <c r="C1508" s="20" t="str">
        <f t="shared" si="46"/>
        <v/>
      </c>
      <c r="D1508" s="21"/>
      <c r="E1508" s="22"/>
      <c r="F1508" s="22"/>
      <c r="G1508" s="22"/>
      <c r="H1508" s="23" t="str">
        <f t="shared" si="47"/>
        <v/>
      </c>
    </row>
    <row r="1509" spans="2:8" x14ac:dyDescent="0.2">
      <c r="B1509" s="19"/>
      <c r="C1509" s="20" t="str">
        <f t="shared" si="46"/>
        <v/>
      </c>
      <c r="D1509" s="21"/>
      <c r="E1509" s="22"/>
      <c r="F1509" s="22"/>
      <c r="G1509" s="22"/>
      <c r="H1509" s="23" t="str">
        <f t="shared" si="47"/>
        <v/>
      </c>
    </row>
    <row r="1510" spans="2:8" x14ac:dyDescent="0.2">
      <c r="B1510" s="19"/>
      <c r="C1510" s="20" t="str">
        <f t="shared" si="46"/>
        <v/>
      </c>
      <c r="D1510" s="21"/>
      <c r="E1510" s="22"/>
      <c r="F1510" s="22"/>
      <c r="G1510" s="22"/>
      <c r="H1510" s="23" t="str">
        <f t="shared" si="47"/>
        <v/>
      </c>
    </row>
    <row r="1511" spans="2:8" x14ac:dyDescent="0.2">
      <c r="B1511" s="19"/>
      <c r="C1511" s="20" t="str">
        <f t="shared" si="46"/>
        <v/>
      </c>
      <c r="D1511" s="21"/>
      <c r="E1511" s="22"/>
      <c r="F1511" s="22"/>
      <c r="G1511" s="22"/>
      <c r="H1511" s="23" t="str">
        <f t="shared" si="47"/>
        <v/>
      </c>
    </row>
    <row r="1512" spans="2:8" x14ac:dyDescent="0.2">
      <c r="B1512" s="19"/>
      <c r="C1512" s="20" t="str">
        <f t="shared" si="46"/>
        <v/>
      </c>
      <c r="D1512" s="21"/>
      <c r="E1512" s="22"/>
      <c r="F1512" s="22"/>
      <c r="G1512" s="22"/>
      <c r="H1512" s="23" t="str">
        <f t="shared" si="47"/>
        <v/>
      </c>
    </row>
    <row r="1513" spans="2:8" x14ac:dyDescent="0.2">
      <c r="B1513" s="19"/>
      <c r="C1513" s="20" t="str">
        <f t="shared" si="46"/>
        <v/>
      </c>
      <c r="D1513" s="21"/>
      <c r="E1513" s="22"/>
      <c r="F1513" s="22"/>
      <c r="G1513" s="22"/>
      <c r="H1513" s="23" t="str">
        <f t="shared" si="47"/>
        <v/>
      </c>
    </row>
    <row r="1514" spans="2:8" x14ac:dyDescent="0.2">
      <c r="B1514" s="19"/>
      <c r="C1514" s="20" t="str">
        <f t="shared" si="46"/>
        <v/>
      </c>
      <c r="D1514" s="21"/>
      <c r="E1514" s="22"/>
      <c r="F1514" s="22"/>
      <c r="G1514" s="22"/>
      <c r="H1514" s="23" t="str">
        <f t="shared" si="47"/>
        <v/>
      </c>
    </row>
    <row r="1515" spans="2:8" x14ac:dyDescent="0.2">
      <c r="B1515" s="19"/>
      <c r="C1515" s="20" t="str">
        <f t="shared" si="46"/>
        <v/>
      </c>
      <c r="D1515" s="21"/>
      <c r="E1515" s="22"/>
      <c r="F1515" s="22"/>
      <c r="G1515" s="22"/>
      <c r="H1515" s="23" t="str">
        <f t="shared" si="47"/>
        <v/>
      </c>
    </row>
    <row r="1516" spans="2:8" x14ac:dyDescent="0.2">
      <c r="B1516" s="19"/>
      <c r="C1516" s="20" t="str">
        <f t="shared" si="46"/>
        <v/>
      </c>
      <c r="D1516" s="21"/>
      <c r="E1516" s="22"/>
      <c r="F1516" s="22"/>
      <c r="G1516" s="22"/>
      <c r="H1516" s="23" t="str">
        <f t="shared" si="47"/>
        <v/>
      </c>
    </row>
    <row r="1517" spans="2:8" x14ac:dyDescent="0.2">
      <c r="B1517" s="19"/>
      <c r="C1517" s="20" t="str">
        <f t="shared" si="46"/>
        <v/>
      </c>
      <c r="D1517" s="21"/>
      <c r="E1517" s="22"/>
      <c r="F1517" s="22"/>
      <c r="G1517" s="22"/>
      <c r="H1517" s="23" t="str">
        <f t="shared" si="47"/>
        <v/>
      </c>
    </row>
    <row r="1518" spans="2:8" x14ac:dyDescent="0.2">
      <c r="B1518" s="19"/>
      <c r="C1518" s="20" t="str">
        <f t="shared" si="46"/>
        <v/>
      </c>
      <c r="D1518" s="21"/>
      <c r="E1518" s="22"/>
      <c r="F1518" s="22"/>
      <c r="G1518" s="22"/>
      <c r="H1518" s="23" t="str">
        <f t="shared" si="47"/>
        <v/>
      </c>
    </row>
    <row r="1519" spans="2:8" x14ac:dyDescent="0.2">
      <c r="B1519" s="19"/>
      <c r="C1519" s="20" t="str">
        <f t="shared" si="46"/>
        <v/>
      </c>
      <c r="D1519" s="21"/>
      <c r="E1519" s="22"/>
      <c r="F1519" s="22"/>
      <c r="G1519" s="22"/>
      <c r="H1519" s="23" t="str">
        <f t="shared" si="47"/>
        <v/>
      </c>
    </row>
    <row r="1520" spans="2:8" x14ac:dyDescent="0.2">
      <c r="B1520" s="19"/>
      <c r="C1520" s="20" t="str">
        <f t="shared" si="46"/>
        <v/>
      </c>
      <c r="D1520" s="21"/>
      <c r="E1520" s="22"/>
      <c r="F1520" s="22"/>
      <c r="G1520" s="22"/>
      <c r="H1520" s="23" t="str">
        <f t="shared" si="47"/>
        <v/>
      </c>
    </row>
    <row r="1521" spans="2:8" x14ac:dyDescent="0.2">
      <c r="B1521" s="19"/>
      <c r="C1521" s="20" t="str">
        <f t="shared" si="46"/>
        <v/>
      </c>
      <c r="D1521" s="21"/>
      <c r="E1521" s="22"/>
      <c r="F1521" s="22"/>
      <c r="G1521" s="22"/>
      <c r="H1521" s="23" t="str">
        <f t="shared" si="47"/>
        <v/>
      </c>
    </row>
    <row r="1522" spans="2:8" x14ac:dyDescent="0.2">
      <c r="B1522" s="19"/>
      <c r="C1522" s="20" t="str">
        <f t="shared" si="46"/>
        <v/>
      </c>
      <c r="D1522" s="21"/>
      <c r="E1522" s="22"/>
      <c r="F1522" s="22"/>
      <c r="G1522" s="22"/>
      <c r="H1522" s="23" t="str">
        <f t="shared" si="47"/>
        <v/>
      </c>
    </row>
    <row r="1523" spans="2:8" x14ac:dyDescent="0.2">
      <c r="B1523" s="19"/>
      <c r="C1523" s="20" t="str">
        <f t="shared" si="46"/>
        <v/>
      </c>
      <c r="D1523" s="21"/>
      <c r="E1523" s="22"/>
      <c r="F1523" s="22"/>
      <c r="G1523" s="22"/>
      <c r="H1523" s="23" t="str">
        <f t="shared" si="47"/>
        <v/>
      </c>
    </row>
    <row r="1524" spans="2:8" x14ac:dyDescent="0.2">
      <c r="B1524" s="19"/>
      <c r="C1524" s="20" t="str">
        <f t="shared" si="46"/>
        <v/>
      </c>
      <c r="D1524" s="21"/>
      <c r="E1524" s="22"/>
      <c r="F1524" s="22"/>
      <c r="G1524" s="22"/>
      <c r="H1524" s="23" t="str">
        <f t="shared" si="47"/>
        <v/>
      </c>
    </row>
    <row r="1525" spans="2:8" x14ac:dyDescent="0.2">
      <c r="B1525" s="19"/>
      <c r="C1525" s="20" t="str">
        <f t="shared" si="46"/>
        <v/>
      </c>
      <c r="D1525" s="21"/>
      <c r="E1525" s="22"/>
      <c r="F1525" s="22"/>
      <c r="G1525" s="22"/>
      <c r="H1525" s="23" t="str">
        <f t="shared" si="47"/>
        <v/>
      </c>
    </row>
    <row r="1526" spans="2:8" x14ac:dyDescent="0.2">
      <c r="B1526" s="19"/>
      <c r="C1526" s="20" t="str">
        <f t="shared" si="46"/>
        <v/>
      </c>
      <c r="D1526" s="21"/>
      <c r="E1526" s="22"/>
      <c r="F1526" s="22"/>
      <c r="G1526" s="22"/>
      <c r="H1526" s="23" t="str">
        <f t="shared" si="47"/>
        <v/>
      </c>
    </row>
    <row r="1527" spans="2:8" x14ac:dyDescent="0.2">
      <c r="B1527" s="19"/>
      <c r="C1527" s="20" t="str">
        <f t="shared" si="46"/>
        <v/>
      </c>
      <c r="D1527" s="21"/>
      <c r="E1527" s="22"/>
      <c r="F1527" s="22"/>
      <c r="G1527" s="22"/>
      <c r="H1527" s="23" t="str">
        <f t="shared" si="47"/>
        <v/>
      </c>
    </row>
    <row r="1528" spans="2:8" x14ac:dyDescent="0.2">
      <c r="B1528" s="19"/>
      <c r="C1528" s="20" t="str">
        <f t="shared" si="46"/>
        <v/>
      </c>
      <c r="D1528" s="21"/>
      <c r="E1528" s="22"/>
      <c r="F1528" s="22"/>
      <c r="G1528" s="22"/>
      <c r="H1528" s="23" t="str">
        <f t="shared" si="47"/>
        <v/>
      </c>
    </row>
    <row r="1529" spans="2:8" x14ac:dyDescent="0.2">
      <c r="B1529" s="19"/>
      <c r="C1529" s="20" t="str">
        <f t="shared" si="46"/>
        <v/>
      </c>
      <c r="D1529" s="21"/>
      <c r="E1529" s="22"/>
      <c r="F1529" s="22"/>
      <c r="G1529" s="22"/>
      <c r="H1529" s="23" t="str">
        <f t="shared" si="47"/>
        <v/>
      </c>
    </row>
    <row r="1530" spans="2:8" x14ac:dyDescent="0.2">
      <c r="B1530" s="19"/>
      <c r="C1530" s="20" t="str">
        <f t="shared" si="46"/>
        <v/>
      </c>
      <c r="D1530" s="21"/>
      <c r="E1530" s="22"/>
      <c r="F1530" s="22"/>
      <c r="G1530" s="22"/>
      <c r="H1530" s="23" t="str">
        <f t="shared" si="47"/>
        <v/>
      </c>
    </row>
    <row r="1531" spans="2:8" x14ac:dyDescent="0.2">
      <c r="B1531" s="19"/>
      <c r="C1531" s="20" t="str">
        <f t="shared" si="46"/>
        <v/>
      </c>
      <c r="D1531" s="21"/>
      <c r="E1531" s="22"/>
      <c r="F1531" s="22"/>
      <c r="G1531" s="22"/>
      <c r="H1531" s="23" t="str">
        <f t="shared" si="47"/>
        <v/>
      </c>
    </row>
    <row r="1532" spans="2:8" x14ac:dyDescent="0.2">
      <c r="B1532" s="19"/>
      <c r="C1532" s="20" t="str">
        <f t="shared" si="46"/>
        <v/>
      </c>
      <c r="D1532" s="21"/>
      <c r="E1532" s="22"/>
      <c r="F1532" s="22"/>
      <c r="G1532" s="22"/>
      <c r="H1532" s="23" t="str">
        <f t="shared" si="47"/>
        <v/>
      </c>
    </row>
    <row r="1533" spans="2:8" x14ac:dyDescent="0.2">
      <c r="B1533" s="19"/>
      <c r="C1533" s="20" t="str">
        <f t="shared" si="46"/>
        <v/>
      </c>
      <c r="D1533" s="21"/>
      <c r="E1533" s="22"/>
      <c r="F1533" s="22"/>
      <c r="G1533" s="22"/>
      <c r="H1533" s="23" t="str">
        <f t="shared" si="47"/>
        <v/>
      </c>
    </row>
    <row r="1534" spans="2:8" x14ac:dyDescent="0.2">
      <c r="B1534" s="19"/>
      <c r="C1534" s="20" t="str">
        <f t="shared" si="46"/>
        <v/>
      </c>
      <c r="D1534" s="21"/>
      <c r="E1534" s="22"/>
      <c r="F1534" s="22"/>
      <c r="G1534" s="22"/>
      <c r="H1534" s="23" t="str">
        <f t="shared" si="47"/>
        <v/>
      </c>
    </row>
    <row r="1535" spans="2:8" x14ac:dyDescent="0.2">
      <c r="B1535" s="19"/>
      <c r="C1535" s="20" t="str">
        <f t="shared" si="46"/>
        <v/>
      </c>
      <c r="D1535" s="21"/>
      <c r="E1535" s="22"/>
      <c r="F1535" s="22"/>
      <c r="G1535" s="22"/>
      <c r="H1535" s="23" t="str">
        <f t="shared" si="47"/>
        <v/>
      </c>
    </row>
    <row r="1536" spans="2:8" x14ac:dyDescent="0.2">
      <c r="B1536" s="19"/>
      <c r="C1536" s="20" t="str">
        <f t="shared" si="46"/>
        <v/>
      </c>
      <c r="D1536" s="21"/>
      <c r="E1536" s="22"/>
      <c r="F1536" s="22"/>
      <c r="G1536" s="22"/>
      <c r="H1536" s="23" t="str">
        <f t="shared" si="47"/>
        <v/>
      </c>
    </row>
    <row r="1537" spans="2:8" x14ac:dyDescent="0.2">
      <c r="B1537" s="19"/>
      <c r="C1537" s="20" t="str">
        <f t="shared" si="46"/>
        <v/>
      </c>
      <c r="D1537" s="21"/>
      <c r="E1537" s="22"/>
      <c r="F1537" s="22"/>
      <c r="G1537" s="22"/>
      <c r="H1537" s="23" t="str">
        <f t="shared" si="47"/>
        <v/>
      </c>
    </row>
    <row r="1538" spans="2:8" x14ac:dyDescent="0.2">
      <c r="B1538" s="19"/>
      <c r="C1538" s="20" t="str">
        <f t="shared" si="46"/>
        <v/>
      </c>
      <c r="D1538" s="21"/>
      <c r="E1538" s="22"/>
      <c r="F1538" s="22"/>
      <c r="G1538" s="22"/>
      <c r="H1538" s="23" t="str">
        <f t="shared" si="47"/>
        <v/>
      </c>
    </row>
    <row r="1539" spans="2:8" x14ac:dyDescent="0.2">
      <c r="B1539" s="19"/>
      <c r="C1539" s="20" t="str">
        <f t="shared" si="46"/>
        <v/>
      </c>
      <c r="D1539" s="21"/>
      <c r="E1539" s="22"/>
      <c r="F1539" s="22"/>
      <c r="G1539" s="22"/>
      <c r="H1539" s="23" t="str">
        <f t="shared" si="47"/>
        <v/>
      </c>
    </row>
    <row r="1540" spans="2:8" x14ac:dyDescent="0.2">
      <c r="B1540" s="19"/>
      <c r="C1540" s="20" t="str">
        <f t="shared" si="46"/>
        <v/>
      </c>
      <c r="D1540" s="21"/>
      <c r="E1540" s="22"/>
      <c r="F1540" s="22"/>
      <c r="G1540" s="22"/>
      <c r="H1540" s="23" t="str">
        <f t="shared" si="47"/>
        <v/>
      </c>
    </row>
    <row r="1541" spans="2:8" x14ac:dyDescent="0.2">
      <c r="B1541" s="19"/>
      <c r="C1541" s="20" t="str">
        <f t="shared" ref="C1541:C1604" si="48">IF(B1541="","",IFERROR(INDEX(AnNume,MATCH(B1541,AnMarca,0)),"Marcă inexistentă"))</f>
        <v/>
      </c>
      <c r="D1541" s="21"/>
      <c r="E1541" s="22"/>
      <c r="F1541" s="22"/>
      <c r="G1541" s="22"/>
      <c r="H1541" s="23" t="str">
        <f t="shared" ref="H1541:H1604" si="49">IF(B1541="","",TRIM(IF(C1541="Marcă inexistentă","Marca nu există în foaia Angajați. ","")&amp;IF(NOT(ISNUMBER(D1541)),"Luna trebuie să fie o dată (prima zi a lunii). ","")&amp;IF(COUNTIFS($B$5:$B$3004,B1541,$D$5:$D$3004,D1541)&gt;1,"Luna apare de două ori. ","")&amp;IF(N(F1541)&gt;N(E1541),"Netul este mai mare decât brutul. ","")))</f>
        <v/>
      </c>
    </row>
    <row r="1542" spans="2:8" x14ac:dyDescent="0.2">
      <c r="B1542" s="19"/>
      <c r="C1542" s="20" t="str">
        <f t="shared" si="48"/>
        <v/>
      </c>
      <c r="D1542" s="21"/>
      <c r="E1542" s="22"/>
      <c r="F1542" s="22"/>
      <c r="G1542" s="22"/>
      <c r="H1542" s="23" t="str">
        <f t="shared" si="49"/>
        <v/>
      </c>
    </row>
    <row r="1543" spans="2:8" x14ac:dyDescent="0.2">
      <c r="B1543" s="19"/>
      <c r="C1543" s="20" t="str">
        <f t="shared" si="48"/>
        <v/>
      </c>
      <c r="D1543" s="21"/>
      <c r="E1543" s="22"/>
      <c r="F1543" s="22"/>
      <c r="G1543" s="22"/>
      <c r="H1543" s="23" t="str">
        <f t="shared" si="49"/>
        <v/>
      </c>
    </row>
    <row r="1544" spans="2:8" x14ac:dyDescent="0.2">
      <c r="B1544" s="19"/>
      <c r="C1544" s="20" t="str">
        <f t="shared" si="48"/>
        <v/>
      </c>
      <c r="D1544" s="21"/>
      <c r="E1544" s="22"/>
      <c r="F1544" s="22"/>
      <c r="G1544" s="22"/>
      <c r="H1544" s="23" t="str">
        <f t="shared" si="49"/>
        <v/>
      </c>
    </row>
    <row r="1545" spans="2:8" x14ac:dyDescent="0.2">
      <c r="B1545" s="19"/>
      <c r="C1545" s="20" t="str">
        <f t="shared" si="48"/>
        <v/>
      </c>
      <c r="D1545" s="21"/>
      <c r="E1545" s="22"/>
      <c r="F1545" s="22"/>
      <c r="G1545" s="22"/>
      <c r="H1545" s="23" t="str">
        <f t="shared" si="49"/>
        <v/>
      </c>
    </row>
    <row r="1546" spans="2:8" x14ac:dyDescent="0.2">
      <c r="B1546" s="19"/>
      <c r="C1546" s="20" t="str">
        <f t="shared" si="48"/>
        <v/>
      </c>
      <c r="D1546" s="21"/>
      <c r="E1546" s="22"/>
      <c r="F1546" s="22"/>
      <c r="G1546" s="22"/>
      <c r="H1546" s="23" t="str">
        <f t="shared" si="49"/>
        <v/>
      </c>
    </row>
    <row r="1547" spans="2:8" x14ac:dyDescent="0.2">
      <c r="B1547" s="19"/>
      <c r="C1547" s="20" t="str">
        <f t="shared" si="48"/>
        <v/>
      </c>
      <c r="D1547" s="21"/>
      <c r="E1547" s="22"/>
      <c r="F1547" s="22"/>
      <c r="G1547" s="22"/>
      <c r="H1547" s="23" t="str">
        <f t="shared" si="49"/>
        <v/>
      </c>
    </row>
    <row r="1548" spans="2:8" x14ac:dyDescent="0.2">
      <c r="B1548" s="19"/>
      <c r="C1548" s="20" t="str">
        <f t="shared" si="48"/>
        <v/>
      </c>
      <c r="D1548" s="21"/>
      <c r="E1548" s="22"/>
      <c r="F1548" s="22"/>
      <c r="G1548" s="22"/>
      <c r="H1548" s="23" t="str">
        <f t="shared" si="49"/>
        <v/>
      </c>
    </row>
    <row r="1549" spans="2:8" x14ac:dyDescent="0.2">
      <c r="B1549" s="19"/>
      <c r="C1549" s="20" t="str">
        <f t="shared" si="48"/>
        <v/>
      </c>
      <c r="D1549" s="21"/>
      <c r="E1549" s="22"/>
      <c r="F1549" s="22"/>
      <c r="G1549" s="22"/>
      <c r="H1549" s="23" t="str">
        <f t="shared" si="49"/>
        <v/>
      </c>
    </row>
    <row r="1550" spans="2:8" x14ac:dyDescent="0.2">
      <c r="B1550" s="19"/>
      <c r="C1550" s="20" t="str">
        <f t="shared" si="48"/>
        <v/>
      </c>
      <c r="D1550" s="21"/>
      <c r="E1550" s="22"/>
      <c r="F1550" s="22"/>
      <c r="G1550" s="22"/>
      <c r="H1550" s="23" t="str">
        <f t="shared" si="49"/>
        <v/>
      </c>
    </row>
    <row r="1551" spans="2:8" x14ac:dyDescent="0.2">
      <c r="B1551" s="19"/>
      <c r="C1551" s="20" t="str">
        <f t="shared" si="48"/>
        <v/>
      </c>
      <c r="D1551" s="21"/>
      <c r="E1551" s="22"/>
      <c r="F1551" s="22"/>
      <c r="G1551" s="22"/>
      <c r="H1551" s="23" t="str">
        <f t="shared" si="49"/>
        <v/>
      </c>
    </row>
    <row r="1552" spans="2:8" x14ac:dyDescent="0.2">
      <c r="B1552" s="19"/>
      <c r="C1552" s="20" t="str">
        <f t="shared" si="48"/>
        <v/>
      </c>
      <c r="D1552" s="21"/>
      <c r="E1552" s="22"/>
      <c r="F1552" s="22"/>
      <c r="G1552" s="22"/>
      <c r="H1552" s="23" t="str">
        <f t="shared" si="49"/>
        <v/>
      </c>
    </row>
    <row r="1553" spans="2:8" x14ac:dyDescent="0.2">
      <c r="B1553" s="19"/>
      <c r="C1553" s="20" t="str">
        <f t="shared" si="48"/>
        <v/>
      </c>
      <c r="D1553" s="21"/>
      <c r="E1553" s="22"/>
      <c r="F1553" s="22"/>
      <c r="G1553" s="22"/>
      <c r="H1553" s="23" t="str">
        <f t="shared" si="49"/>
        <v/>
      </c>
    </row>
    <row r="1554" spans="2:8" x14ac:dyDescent="0.2">
      <c r="B1554" s="19"/>
      <c r="C1554" s="20" t="str">
        <f t="shared" si="48"/>
        <v/>
      </c>
      <c r="D1554" s="21"/>
      <c r="E1554" s="22"/>
      <c r="F1554" s="22"/>
      <c r="G1554" s="22"/>
      <c r="H1554" s="23" t="str">
        <f t="shared" si="49"/>
        <v/>
      </c>
    </row>
    <row r="1555" spans="2:8" x14ac:dyDescent="0.2">
      <c r="B1555" s="19"/>
      <c r="C1555" s="20" t="str">
        <f t="shared" si="48"/>
        <v/>
      </c>
      <c r="D1555" s="21"/>
      <c r="E1555" s="22"/>
      <c r="F1555" s="22"/>
      <c r="G1555" s="22"/>
      <c r="H1555" s="23" t="str">
        <f t="shared" si="49"/>
        <v/>
      </c>
    </row>
    <row r="1556" spans="2:8" x14ac:dyDescent="0.2">
      <c r="B1556" s="19"/>
      <c r="C1556" s="20" t="str">
        <f t="shared" si="48"/>
        <v/>
      </c>
      <c r="D1556" s="21"/>
      <c r="E1556" s="22"/>
      <c r="F1556" s="22"/>
      <c r="G1556" s="22"/>
      <c r="H1556" s="23" t="str">
        <f t="shared" si="49"/>
        <v/>
      </c>
    </row>
    <row r="1557" spans="2:8" x14ac:dyDescent="0.2">
      <c r="B1557" s="19"/>
      <c r="C1557" s="20" t="str">
        <f t="shared" si="48"/>
        <v/>
      </c>
      <c r="D1557" s="21"/>
      <c r="E1557" s="22"/>
      <c r="F1557" s="22"/>
      <c r="G1557" s="22"/>
      <c r="H1557" s="23" t="str">
        <f t="shared" si="49"/>
        <v/>
      </c>
    </row>
    <row r="1558" spans="2:8" x14ac:dyDescent="0.2">
      <c r="B1558" s="19"/>
      <c r="C1558" s="20" t="str">
        <f t="shared" si="48"/>
        <v/>
      </c>
      <c r="D1558" s="21"/>
      <c r="E1558" s="22"/>
      <c r="F1558" s="22"/>
      <c r="G1558" s="22"/>
      <c r="H1558" s="23" t="str">
        <f t="shared" si="49"/>
        <v/>
      </c>
    </row>
    <row r="1559" spans="2:8" x14ac:dyDescent="0.2">
      <c r="B1559" s="19"/>
      <c r="C1559" s="20" t="str">
        <f t="shared" si="48"/>
        <v/>
      </c>
      <c r="D1559" s="21"/>
      <c r="E1559" s="22"/>
      <c r="F1559" s="22"/>
      <c r="G1559" s="22"/>
      <c r="H1559" s="23" t="str">
        <f t="shared" si="49"/>
        <v/>
      </c>
    </row>
    <row r="1560" spans="2:8" x14ac:dyDescent="0.2">
      <c r="B1560" s="19"/>
      <c r="C1560" s="20" t="str">
        <f t="shared" si="48"/>
        <v/>
      </c>
      <c r="D1560" s="21"/>
      <c r="E1560" s="22"/>
      <c r="F1560" s="22"/>
      <c r="G1560" s="22"/>
      <c r="H1560" s="23" t="str">
        <f t="shared" si="49"/>
        <v/>
      </c>
    </row>
    <row r="1561" spans="2:8" x14ac:dyDescent="0.2">
      <c r="B1561" s="19"/>
      <c r="C1561" s="20" t="str">
        <f t="shared" si="48"/>
        <v/>
      </c>
      <c r="D1561" s="21"/>
      <c r="E1561" s="22"/>
      <c r="F1561" s="22"/>
      <c r="G1561" s="22"/>
      <c r="H1561" s="23" t="str">
        <f t="shared" si="49"/>
        <v/>
      </c>
    </row>
    <row r="1562" spans="2:8" x14ac:dyDescent="0.2">
      <c r="B1562" s="19"/>
      <c r="C1562" s="20" t="str">
        <f t="shared" si="48"/>
        <v/>
      </c>
      <c r="D1562" s="21"/>
      <c r="E1562" s="22"/>
      <c r="F1562" s="22"/>
      <c r="G1562" s="22"/>
      <c r="H1562" s="23" t="str">
        <f t="shared" si="49"/>
        <v/>
      </c>
    </row>
    <row r="1563" spans="2:8" x14ac:dyDescent="0.2">
      <c r="B1563" s="19"/>
      <c r="C1563" s="20" t="str">
        <f t="shared" si="48"/>
        <v/>
      </c>
      <c r="D1563" s="21"/>
      <c r="E1563" s="22"/>
      <c r="F1563" s="22"/>
      <c r="G1563" s="22"/>
      <c r="H1563" s="23" t="str">
        <f t="shared" si="49"/>
        <v/>
      </c>
    </row>
    <row r="1564" spans="2:8" x14ac:dyDescent="0.2">
      <c r="B1564" s="19"/>
      <c r="C1564" s="20" t="str">
        <f t="shared" si="48"/>
        <v/>
      </c>
      <c r="D1564" s="21"/>
      <c r="E1564" s="22"/>
      <c r="F1564" s="22"/>
      <c r="G1564" s="22"/>
      <c r="H1564" s="23" t="str">
        <f t="shared" si="49"/>
        <v/>
      </c>
    </row>
    <row r="1565" spans="2:8" x14ac:dyDescent="0.2">
      <c r="B1565" s="19"/>
      <c r="C1565" s="20" t="str">
        <f t="shared" si="48"/>
        <v/>
      </c>
      <c r="D1565" s="21"/>
      <c r="E1565" s="22"/>
      <c r="F1565" s="22"/>
      <c r="G1565" s="22"/>
      <c r="H1565" s="23" t="str">
        <f t="shared" si="49"/>
        <v/>
      </c>
    </row>
    <row r="1566" spans="2:8" x14ac:dyDescent="0.2">
      <c r="B1566" s="19"/>
      <c r="C1566" s="20" t="str">
        <f t="shared" si="48"/>
        <v/>
      </c>
      <c r="D1566" s="21"/>
      <c r="E1566" s="22"/>
      <c r="F1566" s="22"/>
      <c r="G1566" s="22"/>
      <c r="H1566" s="23" t="str">
        <f t="shared" si="49"/>
        <v/>
      </c>
    </row>
    <row r="1567" spans="2:8" x14ac:dyDescent="0.2">
      <c r="B1567" s="19"/>
      <c r="C1567" s="20" t="str">
        <f t="shared" si="48"/>
        <v/>
      </c>
      <c r="D1567" s="21"/>
      <c r="E1567" s="22"/>
      <c r="F1567" s="22"/>
      <c r="G1567" s="22"/>
      <c r="H1567" s="23" t="str">
        <f t="shared" si="49"/>
        <v/>
      </c>
    </row>
    <row r="1568" spans="2:8" x14ac:dyDescent="0.2">
      <c r="B1568" s="19"/>
      <c r="C1568" s="20" t="str">
        <f t="shared" si="48"/>
        <v/>
      </c>
      <c r="D1568" s="21"/>
      <c r="E1568" s="22"/>
      <c r="F1568" s="22"/>
      <c r="G1568" s="22"/>
      <c r="H1568" s="23" t="str">
        <f t="shared" si="49"/>
        <v/>
      </c>
    </row>
    <row r="1569" spans="2:8" x14ac:dyDescent="0.2">
      <c r="B1569" s="19"/>
      <c r="C1569" s="20" t="str">
        <f t="shared" si="48"/>
        <v/>
      </c>
      <c r="D1569" s="21"/>
      <c r="E1569" s="22"/>
      <c r="F1569" s="22"/>
      <c r="G1569" s="22"/>
      <c r="H1569" s="23" t="str">
        <f t="shared" si="49"/>
        <v/>
      </c>
    </row>
    <row r="1570" spans="2:8" x14ac:dyDescent="0.2">
      <c r="B1570" s="19"/>
      <c r="C1570" s="20" t="str">
        <f t="shared" si="48"/>
        <v/>
      </c>
      <c r="D1570" s="21"/>
      <c r="E1570" s="22"/>
      <c r="F1570" s="22"/>
      <c r="G1570" s="22"/>
      <c r="H1570" s="23" t="str">
        <f t="shared" si="49"/>
        <v/>
      </c>
    </row>
    <row r="1571" spans="2:8" x14ac:dyDescent="0.2">
      <c r="B1571" s="19"/>
      <c r="C1571" s="20" t="str">
        <f t="shared" si="48"/>
        <v/>
      </c>
      <c r="D1571" s="21"/>
      <c r="E1571" s="22"/>
      <c r="F1571" s="22"/>
      <c r="G1571" s="22"/>
      <c r="H1571" s="23" t="str">
        <f t="shared" si="49"/>
        <v/>
      </c>
    </row>
    <row r="1572" spans="2:8" x14ac:dyDescent="0.2">
      <c r="B1572" s="19"/>
      <c r="C1572" s="20" t="str">
        <f t="shared" si="48"/>
        <v/>
      </c>
      <c r="D1572" s="21"/>
      <c r="E1572" s="22"/>
      <c r="F1572" s="22"/>
      <c r="G1572" s="22"/>
      <c r="H1572" s="23" t="str">
        <f t="shared" si="49"/>
        <v/>
      </c>
    </row>
    <row r="1573" spans="2:8" x14ac:dyDescent="0.2">
      <c r="B1573" s="19"/>
      <c r="C1573" s="20" t="str">
        <f t="shared" si="48"/>
        <v/>
      </c>
      <c r="D1573" s="21"/>
      <c r="E1573" s="22"/>
      <c r="F1573" s="22"/>
      <c r="G1573" s="22"/>
      <c r="H1573" s="23" t="str">
        <f t="shared" si="49"/>
        <v/>
      </c>
    </row>
    <row r="1574" spans="2:8" x14ac:dyDescent="0.2">
      <c r="B1574" s="19"/>
      <c r="C1574" s="20" t="str">
        <f t="shared" si="48"/>
        <v/>
      </c>
      <c r="D1574" s="21"/>
      <c r="E1574" s="22"/>
      <c r="F1574" s="22"/>
      <c r="G1574" s="22"/>
      <c r="H1574" s="23" t="str">
        <f t="shared" si="49"/>
        <v/>
      </c>
    </row>
    <row r="1575" spans="2:8" x14ac:dyDescent="0.2">
      <c r="B1575" s="19"/>
      <c r="C1575" s="20" t="str">
        <f t="shared" si="48"/>
        <v/>
      </c>
      <c r="D1575" s="21"/>
      <c r="E1575" s="22"/>
      <c r="F1575" s="22"/>
      <c r="G1575" s="22"/>
      <c r="H1575" s="23" t="str">
        <f t="shared" si="49"/>
        <v/>
      </c>
    </row>
    <row r="1576" spans="2:8" x14ac:dyDescent="0.2">
      <c r="B1576" s="19"/>
      <c r="C1576" s="20" t="str">
        <f t="shared" si="48"/>
        <v/>
      </c>
      <c r="D1576" s="21"/>
      <c r="E1576" s="22"/>
      <c r="F1576" s="22"/>
      <c r="G1576" s="22"/>
      <c r="H1576" s="23" t="str">
        <f t="shared" si="49"/>
        <v/>
      </c>
    </row>
    <row r="1577" spans="2:8" x14ac:dyDescent="0.2">
      <c r="B1577" s="19"/>
      <c r="C1577" s="20" t="str">
        <f t="shared" si="48"/>
        <v/>
      </c>
      <c r="D1577" s="21"/>
      <c r="E1577" s="22"/>
      <c r="F1577" s="22"/>
      <c r="G1577" s="22"/>
      <c r="H1577" s="23" t="str">
        <f t="shared" si="49"/>
        <v/>
      </c>
    </row>
    <row r="1578" spans="2:8" x14ac:dyDescent="0.2">
      <c r="B1578" s="19"/>
      <c r="C1578" s="20" t="str">
        <f t="shared" si="48"/>
        <v/>
      </c>
      <c r="D1578" s="21"/>
      <c r="E1578" s="22"/>
      <c r="F1578" s="22"/>
      <c r="G1578" s="22"/>
      <c r="H1578" s="23" t="str">
        <f t="shared" si="49"/>
        <v/>
      </c>
    </row>
    <row r="1579" spans="2:8" x14ac:dyDescent="0.2">
      <c r="B1579" s="19"/>
      <c r="C1579" s="20" t="str">
        <f t="shared" si="48"/>
        <v/>
      </c>
      <c r="D1579" s="21"/>
      <c r="E1579" s="22"/>
      <c r="F1579" s="22"/>
      <c r="G1579" s="22"/>
      <c r="H1579" s="23" t="str">
        <f t="shared" si="49"/>
        <v/>
      </c>
    </row>
    <row r="1580" spans="2:8" x14ac:dyDescent="0.2">
      <c r="B1580" s="19"/>
      <c r="C1580" s="20" t="str">
        <f t="shared" si="48"/>
        <v/>
      </c>
      <c r="D1580" s="21"/>
      <c r="E1580" s="22"/>
      <c r="F1580" s="22"/>
      <c r="G1580" s="22"/>
      <c r="H1580" s="23" t="str">
        <f t="shared" si="49"/>
        <v/>
      </c>
    </row>
    <row r="1581" spans="2:8" x14ac:dyDescent="0.2">
      <c r="B1581" s="19"/>
      <c r="C1581" s="20" t="str">
        <f t="shared" si="48"/>
        <v/>
      </c>
      <c r="D1581" s="21"/>
      <c r="E1581" s="22"/>
      <c r="F1581" s="22"/>
      <c r="G1581" s="22"/>
      <c r="H1581" s="23" t="str">
        <f t="shared" si="49"/>
        <v/>
      </c>
    </row>
    <row r="1582" spans="2:8" x14ac:dyDescent="0.2">
      <c r="B1582" s="19"/>
      <c r="C1582" s="20" t="str">
        <f t="shared" si="48"/>
        <v/>
      </c>
      <c r="D1582" s="21"/>
      <c r="E1582" s="22"/>
      <c r="F1582" s="22"/>
      <c r="G1582" s="22"/>
      <c r="H1582" s="23" t="str">
        <f t="shared" si="49"/>
        <v/>
      </c>
    </row>
    <row r="1583" spans="2:8" x14ac:dyDescent="0.2">
      <c r="B1583" s="19"/>
      <c r="C1583" s="20" t="str">
        <f t="shared" si="48"/>
        <v/>
      </c>
      <c r="D1583" s="21"/>
      <c r="E1583" s="22"/>
      <c r="F1583" s="22"/>
      <c r="G1583" s="22"/>
      <c r="H1583" s="23" t="str">
        <f t="shared" si="49"/>
        <v/>
      </c>
    </row>
    <row r="1584" spans="2:8" x14ac:dyDescent="0.2">
      <c r="B1584" s="19"/>
      <c r="C1584" s="20" t="str">
        <f t="shared" si="48"/>
        <v/>
      </c>
      <c r="D1584" s="21"/>
      <c r="E1584" s="22"/>
      <c r="F1584" s="22"/>
      <c r="G1584" s="22"/>
      <c r="H1584" s="23" t="str">
        <f t="shared" si="49"/>
        <v/>
      </c>
    </row>
    <row r="1585" spans="2:8" x14ac:dyDescent="0.2">
      <c r="B1585" s="19"/>
      <c r="C1585" s="20" t="str">
        <f t="shared" si="48"/>
        <v/>
      </c>
      <c r="D1585" s="21"/>
      <c r="E1585" s="22"/>
      <c r="F1585" s="22"/>
      <c r="G1585" s="22"/>
      <c r="H1585" s="23" t="str">
        <f t="shared" si="49"/>
        <v/>
      </c>
    </row>
    <row r="1586" spans="2:8" x14ac:dyDescent="0.2">
      <c r="B1586" s="19"/>
      <c r="C1586" s="20" t="str">
        <f t="shared" si="48"/>
        <v/>
      </c>
      <c r="D1586" s="21"/>
      <c r="E1586" s="22"/>
      <c r="F1586" s="22"/>
      <c r="G1586" s="22"/>
      <c r="H1586" s="23" t="str">
        <f t="shared" si="49"/>
        <v/>
      </c>
    </row>
    <row r="1587" spans="2:8" x14ac:dyDescent="0.2">
      <c r="B1587" s="19"/>
      <c r="C1587" s="20" t="str">
        <f t="shared" si="48"/>
        <v/>
      </c>
      <c r="D1587" s="21"/>
      <c r="E1587" s="22"/>
      <c r="F1587" s="22"/>
      <c r="G1587" s="22"/>
      <c r="H1587" s="23" t="str">
        <f t="shared" si="49"/>
        <v/>
      </c>
    </row>
    <row r="1588" spans="2:8" x14ac:dyDescent="0.2">
      <c r="B1588" s="19"/>
      <c r="C1588" s="20" t="str">
        <f t="shared" si="48"/>
        <v/>
      </c>
      <c r="D1588" s="21"/>
      <c r="E1588" s="22"/>
      <c r="F1588" s="22"/>
      <c r="G1588" s="22"/>
      <c r="H1588" s="23" t="str">
        <f t="shared" si="49"/>
        <v/>
      </c>
    </row>
    <row r="1589" spans="2:8" x14ac:dyDescent="0.2">
      <c r="B1589" s="19"/>
      <c r="C1589" s="20" t="str">
        <f t="shared" si="48"/>
        <v/>
      </c>
      <c r="D1589" s="21"/>
      <c r="E1589" s="22"/>
      <c r="F1589" s="22"/>
      <c r="G1589" s="22"/>
      <c r="H1589" s="23" t="str">
        <f t="shared" si="49"/>
        <v/>
      </c>
    </row>
    <row r="1590" spans="2:8" x14ac:dyDescent="0.2">
      <c r="B1590" s="19"/>
      <c r="C1590" s="20" t="str">
        <f t="shared" si="48"/>
        <v/>
      </c>
      <c r="D1590" s="21"/>
      <c r="E1590" s="22"/>
      <c r="F1590" s="22"/>
      <c r="G1590" s="22"/>
      <c r="H1590" s="23" t="str">
        <f t="shared" si="49"/>
        <v/>
      </c>
    </row>
    <row r="1591" spans="2:8" x14ac:dyDescent="0.2">
      <c r="B1591" s="19"/>
      <c r="C1591" s="20" t="str">
        <f t="shared" si="48"/>
        <v/>
      </c>
      <c r="D1591" s="21"/>
      <c r="E1591" s="22"/>
      <c r="F1591" s="22"/>
      <c r="G1591" s="22"/>
      <c r="H1591" s="23" t="str">
        <f t="shared" si="49"/>
        <v/>
      </c>
    </row>
    <row r="1592" spans="2:8" x14ac:dyDescent="0.2">
      <c r="B1592" s="19"/>
      <c r="C1592" s="20" t="str">
        <f t="shared" si="48"/>
        <v/>
      </c>
      <c r="D1592" s="21"/>
      <c r="E1592" s="22"/>
      <c r="F1592" s="22"/>
      <c r="G1592" s="22"/>
      <c r="H1592" s="23" t="str">
        <f t="shared" si="49"/>
        <v/>
      </c>
    </row>
    <row r="1593" spans="2:8" x14ac:dyDescent="0.2">
      <c r="B1593" s="19"/>
      <c r="C1593" s="20" t="str">
        <f t="shared" si="48"/>
        <v/>
      </c>
      <c r="D1593" s="21"/>
      <c r="E1593" s="22"/>
      <c r="F1593" s="22"/>
      <c r="G1593" s="22"/>
      <c r="H1593" s="23" t="str">
        <f t="shared" si="49"/>
        <v/>
      </c>
    </row>
    <row r="1594" spans="2:8" x14ac:dyDescent="0.2">
      <c r="B1594" s="19"/>
      <c r="C1594" s="20" t="str">
        <f t="shared" si="48"/>
        <v/>
      </c>
      <c r="D1594" s="21"/>
      <c r="E1594" s="22"/>
      <c r="F1594" s="22"/>
      <c r="G1594" s="22"/>
      <c r="H1594" s="23" t="str">
        <f t="shared" si="49"/>
        <v/>
      </c>
    </row>
    <row r="1595" spans="2:8" x14ac:dyDescent="0.2">
      <c r="B1595" s="19"/>
      <c r="C1595" s="20" t="str">
        <f t="shared" si="48"/>
        <v/>
      </c>
      <c r="D1595" s="21"/>
      <c r="E1595" s="22"/>
      <c r="F1595" s="22"/>
      <c r="G1595" s="22"/>
      <c r="H1595" s="23" t="str">
        <f t="shared" si="49"/>
        <v/>
      </c>
    </row>
    <row r="1596" spans="2:8" x14ac:dyDescent="0.2">
      <c r="B1596" s="19"/>
      <c r="C1596" s="20" t="str">
        <f t="shared" si="48"/>
        <v/>
      </c>
      <c r="D1596" s="21"/>
      <c r="E1596" s="22"/>
      <c r="F1596" s="22"/>
      <c r="G1596" s="22"/>
      <c r="H1596" s="23" t="str">
        <f t="shared" si="49"/>
        <v/>
      </c>
    </row>
    <row r="1597" spans="2:8" x14ac:dyDescent="0.2">
      <c r="B1597" s="19"/>
      <c r="C1597" s="20" t="str">
        <f t="shared" si="48"/>
        <v/>
      </c>
      <c r="D1597" s="21"/>
      <c r="E1597" s="22"/>
      <c r="F1597" s="22"/>
      <c r="G1597" s="22"/>
      <c r="H1597" s="23" t="str">
        <f t="shared" si="49"/>
        <v/>
      </c>
    </row>
    <row r="1598" spans="2:8" x14ac:dyDescent="0.2">
      <c r="B1598" s="19"/>
      <c r="C1598" s="20" t="str">
        <f t="shared" si="48"/>
        <v/>
      </c>
      <c r="D1598" s="21"/>
      <c r="E1598" s="22"/>
      <c r="F1598" s="22"/>
      <c r="G1598" s="22"/>
      <c r="H1598" s="23" t="str">
        <f t="shared" si="49"/>
        <v/>
      </c>
    </row>
    <row r="1599" spans="2:8" x14ac:dyDescent="0.2">
      <c r="B1599" s="19"/>
      <c r="C1599" s="20" t="str">
        <f t="shared" si="48"/>
        <v/>
      </c>
      <c r="D1599" s="21"/>
      <c r="E1599" s="22"/>
      <c r="F1599" s="22"/>
      <c r="G1599" s="22"/>
      <c r="H1599" s="23" t="str">
        <f t="shared" si="49"/>
        <v/>
      </c>
    </row>
    <row r="1600" spans="2:8" x14ac:dyDescent="0.2">
      <c r="B1600" s="19"/>
      <c r="C1600" s="20" t="str">
        <f t="shared" si="48"/>
        <v/>
      </c>
      <c r="D1600" s="21"/>
      <c r="E1600" s="22"/>
      <c r="F1600" s="22"/>
      <c r="G1600" s="22"/>
      <c r="H1600" s="23" t="str">
        <f t="shared" si="49"/>
        <v/>
      </c>
    </row>
    <row r="1601" spans="2:8" x14ac:dyDescent="0.2">
      <c r="B1601" s="19"/>
      <c r="C1601" s="20" t="str">
        <f t="shared" si="48"/>
        <v/>
      </c>
      <c r="D1601" s="21"/>
      <c r="E1601" s="22"/>
      <c r="F1601" s="22"/>
      <c r="G1601" s="22"/>
      <c r="H1601" s="23" t="str">
        <f t="shared" si="49"/>
        <v/>
      </c>
    </row>
    <row r="1602" spans="2:8" x14ac:dyDescent="0.2">
      <c r="B1602" s="19"/>
      <c r="C1602" s="20" t="str">
        <f t="shared" si="48"/>
        <v/>
      </c>
      <c r="D1602" s="21"/>
      <c r="E1602" s="22"/>
      <c r="F1602" s="22"/>
      <c r="G1602" s="22"/>
      <c r="H1602" s="23" t="str">
        <f t="shared" si="49"/>
        <v/>
      </c>
    </row>
    <row r="1603" spans="2:8" x14ac:dyDescent="0.2">
      <c r="B1603" s="19"/>
      <c r="C1603" s="20" t="str">
        <f t="shared" si="48"/>
        <v/>
      </c>
      <c r="D1603" s="21"/>
      <c r="E1603" s="22"/>
      <c r="F1603" s="22"/>
      <c r="G1603" s="22"/>
      <c r="H1603" s="23" t="str">
        <f t="shared" si="49"/>
        <v/>
      </c>
    </row>
    <row r="1604" spans="2:8" x14ac:dyDescent="0.2">
      <c r="B1604" s="19"/>
      <c r="C1604" s="20" t="str">
        <f t="shared" si="48"/>
        <v/>
      </c>
      <c r="D1604" s="21"/>
      <c r="E1604" s="22"/>
      <c r="F1604" s="22"/>
      <c r="G1604" s="22"/>
      <c r="H1604" s="23" t="str">
        <f t="shared" si="49"/>
        <v/>
      </c>
    </row>
    <row r="1605" spans="2:8" x14ac:dyDescent="0.2">
      <c r="B1605" s="19"/>
      <c r="C1605" s="20" t="str">
        <f t="shared" ref="C1605:C1668" si="50">IF(B1605="","",IFERROR(INDEX(AnNume,MATCH(B1605,AnMarca,0)),"Marcă inexistentă"))</f>
        <v/>
      </c>
      <c r="D1605" s="21"/>
      <c r="E1605" s="22"/>
      <c r="F1605" s="22"/>
      <c r="G1605" s="22"/>
      <c r="H1605" s="23" t="str">
        <f t="shared" ref="H1605:H1668" si="51">IF(B1605="","",TRIM(IF(C1605="Marcă inexistentă","Marca nu există în foaia Angajați. ","")&amp;IF(NOT(ISNUMBER(D1605)),"Luna trebuie să fie o dată (prima zi a lunii). ","")&amp;IF(COUNTIFS($B$5:$B$3004,B1605,$D$5:$D$3004,D1605)&gt;1,"Luna apare de două ori. ","")&amp;IF(N(F1605)&gt;N(E1605),"Netul este mai mare decât brutul. ","")))</f>
        <v/>
      </c>
    </row>
    <row r="1606" spans="2:8" x14ac:dyDescent="0.2">
      <c r="B1606" s="19"/>
      <c r="C1606" s="20" t="str">
        <f t="shared" si="50"/>
        <v/>
      </c>
      <c r="D1606" s="21"/>
      <c r="E1606" s="22"/>
      <c r="F1606" s="22"/>
      <c r="G1606" s="22"/>
      <c r="H1606" s="23" t="str">
        <f t="shared" si="51"/>
        <v/>
      </c>
    </row>
    <row r="1607" spans="2:8" x14ac:dyDescent="0.2">
      <c r="B1607" s="19"/>
      <c r="C1607" s="20" t="str">
        <f t="shared" si="50"/>
        <v/>
      </c>
      <c r="D1607" s="21"/>
      <c r="E1607" s="22"/>
      <c r="F1607" s="22"/>
      <c r="G1607" s="22"/>
      <c r="H1607" s="23" t="str">
        <f t="shared" si="51"/>
        <v/>
      </c>
    </row>
    <row r="1608" spans="2:8" x14ac:dyDescent="0.2">
      <c r="B1608" s="19"/>
      <c r="C1608" s="20" t="str">
        <f t="shared" si="50"/>
        <v/>
      </c>
      <c r="D1608" s="21"/>
      <c r="E1608" s="22"/>
      <c r="F1608" s="22"/>
      <c r="G1608" s="22"/>
      <c r="H1608" s="23" t="str">
        <f t="shared" si="51"/>
        <v/>
      </c>
    </row>
    <row r="1609" spans="2:8" x14ac:dyDescent="0.2">
      <c r="B1609" s="19"/>
      <c r="C1609" s="20" t="str">
        <f t="shared" si="50"/>
        <v/>
      </c>
      <c r="D1609" s="21"/>
      <c r="E1609" s="22"/>
      <c r="F1609" s="22"/>
      <c r="G1609" s="22"/>
      <c r="H1609" s="23" t="str">
        <f t="shared" si="51"/>
        <v/>
      </c>
    </row>
    <row r="1610" spans="2:8" x14ac:dyDescent="0.2">
      <c r="B1610" s="19"/>
      <c r="C1610" s="20" t="str">
        <f t="shared" si="50"/>
        <v/>
      </c>
      <c r="D1610" s="21"/>
      <c r="E1610" s="22"/>
      <c r="F1610" s="22"/>
      <c r="G1610" s="22"/>
      <c r="H1610" s="23" t="str">
        <f t="shared" si="51"/>
        <v/>
      </c>
    </row>
    <row r="1611" spans="2:8" x14ac:dyDescent="0.2">
      <c r="B1611" s="19"/>
      <c r="C1611" s="20" t="str">
        <f t="shared" si="50"/>
        <v/>
      </c>
      <c r="D1611" s="21"/>
      <c r="E1611" s="22"/>
      <c r="F1611" s="22"/>
      <c r="G1611" s="22"/>
      <c r="H1611" s="23" t="str">
        <f t="shared" si="51"/>
        <v/>
      </c>
    </row>
    <row r="1612" spans="2:8" x14ac:dyDescent="0.2">
      <c r="B1612" s="19"/>
      <c r="C1612" s="20" t="str">
        <f t="shared" si="50"/>
        <v/>
      </c>
      <c r="D1612" s="21"/>
      <c r="E1612" s="22"/>
      <c r="F1612" s="22"/>
      <c r="G1612" s="22"/>
      <c r="H1612" s="23" t="str">
        <f t="shared" si="51"/>
        <v/>
      </c>
    </row>
    <row r="1613" spans="2:8" x14ac:dyDescent="0.2">
      <c r="B1613" s="19"/>
      <c r="C1613" s="20" t="str">
        <f t="shared" si="50"/>
        <v/>
      </c>
      <c r="D1613" s="21"/>
      <c r="E1613" s="22"/>
      <c r="F1613" s="22"/>
      <c r="G1613" s="22"/>
      <c r="H1613" s="23" t="str">
        <f t="shared" si="51"/>
        <v/>
      </c>
    </row>
    <row r="1614" spans="2:8" x14ac:dyDescent="0.2">
      <c r="B1614" s="19"/>
      <c r="C1614" s="20" t="str">
        <f t="shared" si="50"/>
        <v/>
      </c>
      <c r="D1614" s="21"/>
      <c r="E1614" s="22"/>
      <c r="F1614" s="22"/>
      <c r="G1614" s="22"/>
      <c r="H1614" s="23" t="str">
        <f t="shared" si="51"/>
        <v/>
      </c>
    </row>
    <row r="1615" spans="2:8" x14ac:dyDescent="0.2">
      <c r="B1615" s="19"/>
      <c r="C1615" s="20" t="str">
        <f t="shared" si="50"/>
        <v/>
      </c>
      <c r="D1615" s="21"/>
      <c r="E1615" s="22"/>
      <c r="F1615" s="22"/>
      <c r="G1615" s="22"/>
      <c r="H1615" s="23" t="str">
        <f t="shared" si="51"/>
        <v/>
      </c>
    </row>
    <row r="1616" spans="2:8" x14ac:dyDescent="0.2">
      <c r="B1616" s="19"/>
      <c r="C1616" s="20" t="str">
        <f t="shared" si="50"/>
        <v/>
      </c>
      <c r="D1616" s="21"/>
      <c r="E1616" s="22"/>
      <c r="F1616" s="22"/>
      <c r="G1616" s="22"/>
      <c r="H1616" s="23" t="str">
        <f t="shared" si="51"/>
        <v/>
      </c>
    </row>
    <row r="1617" spans="2:8" x14ac:dyDescent="0.2">
      <c r="B1617" s="19"/>
      <c r="C1617" s="20" t="str">
        <f t="shared" si="50"/>
        <v/>
      </c>
      <c r="D1617" s="21"/>
      <c r="E1617" s="22"/>
      <c r="F1617" s="22"/>
      <c r="G1617" s="22"/>
      <c r="H1617" s="23" t="str">
        <f t="shared" si="51"/>
        <v/>
      </c>
    </row>
    <row r="1618" spans="2:8" x14ac:dyDescent="0.2">
      <c r="B1618" s="19"/>
      <c r="C1618" s="20" t="str">
        <f t="shared" si="50"/>
        <v/>
      </c>
      <c r="D1618" s="21"/>
      <c r="E1618" s="22"/>
      <c r="F1618" s="22"/>
      <c r="G1618" s="22"/>
      <c r="H1618" s="23" t="str">
        <f t="shared" si="51"/>
        <v/>
      </c>
    </row>
    <row r="1619" spans="2:8" x14ac:dyDescent="0.2">
      <c r="B1619" s="19"/>
      <c r="C1619" s="20" t="str">
        <f t="shared" si="50"/>
        <v/>
      </c>
      <c r="D1619" s="21"/>
      <c r="E1619" s="22"/>
      <c r="F1619" s="22"/>
      <c r="G1619" s="22"/>
      <c r="H1619" s="23" t="str">
        <f t="shared" si="51"/>
        <v/>
      </c>
    </row>
    <row r="1620" spans="2:8" x14ac:dyDescent="0.2">
      <c r="B1620" s="19"/>
      <c r="C1620" s="20" t="str">
        <f t="shared" si="50"/>
        <v/>
      </c>
      <c r="D1620" s="21"/>
      <c r="E1620" s="22"/>
      <c r="F1620" s="22"/>
      <c r="G1620" s="22"/>
      <c r="H1620" s="23" t="str">
        <f t="shared" si="51"/>
        <v/>
      </c>
    </row>
    <row r="1621" spans="2:8" x14ac:dyDescent="0.2">
      <c r="B1621" s="19"/>
      <c r="C1621" s="20" t="str">
        <f t="shared" si="50"/>
        <v/>
      </c>
      <c r="D1621" s="21"/>
      <c r="E1621" s="22"/>
      <c r="F1621" s="22"/>
      <c r="G1621" s="22"/>
      <c r="H1621" s="23" t="str">
        <f t="shared" si="51"/>
        <v/>
      </c>
    </row>
    <row r="1622" spans="2:8" x14ac:dyDescent="0.2">
      <c r="B1622" s="19"/>
      <c r="C1622" s="20" t="str">
        <f t="shared" si="50"/>
        <v/>
      </c>
      <c r="D1622" s="21"/>
      <c r="E1622" s="22"/>
      <c r="F1622" s="22"/>
      <c r="G1622" s="22"/>
      <c r="H1622" s="23" t="str">
        <f t="shared" si="51"/>
        <v/>
      </c>
    </row>
    <row r="1623" spans="2:8" x14ac:dyDescent="0.2">
      <c r="B1623" s="19"/>
      <c r="C1623" s="20" t="str">
        <f t="shared" si="50"/>
        <v/>
      </c>
      <c r="D1623" s="21"/>
      <c r="E1623" s="22"/>
      <c r="F1623" s="22"/>
      <c r="G1623" s="22"/>
      <c r="H1623" s="23" t="str">
        <f t="shared" si="51"/>
        <v/>
      </c>
    </row>
    <row r="1624" spans="2:8" x14ac:dyDescent="0.2">
      <c r="B1624" s="19"/>
      <c r="C1624" s="20" t="str">
        <f t="shared" si="50"/>
        <v/>
      </c>
      <c r="D1624" s="21"/>
      <c r="E1624" s="22"/>
      <c r="F1624" s="22"/>
      <c r="G1624" s="22"/>
      <c r="H1624" s="23" t="str">
        <f t="shared" si="51"/>
        <v/>
      </c>
    </row>
    <row r="1625" spans="2:8" x14ac:dyDescent="0.2">
      <c r="B1625" s="19"/>
      <c r="C1625" s="20" t="str">
        <f t="shared" si="50"/>
        <v/>
      </c>
      <c r="D1625" s="21"/>
      <c r="E1625" s="22"/>
      <c r="F1625" s="22"/>
      <c r="G1625" s="22"/>
      <c r="H1625" s="23" t="str">
        <f t="shared" si="51"/>
        <v/>
      </c>
    </row>
    <row r="1626" spans="2:8" x14ac:dyDescent="0.2">
      <c r="B1626" s="19"/>
      <c r="C1626" s="20" t="str">
        <f t="shared" si="50"/>
        <v/>
      </c>
      <c r="D1626" s="21"/>
      <c r="E1626" s="22"/>
      <c r="F1626" s="22"/>
      <c r="G1626" s="22"/>
      <c r="H1626" s="23" t="str">
        <f t="shared" si="51"/>
        <v/>
      </c>
    </row>
    <row r="1627" spans="2:8" x14ac:dyDescent="0.2">
      <c r="B1627" s="19"/>
      <c r="C1627" s="20" t="str">
        <f t="shared" si="50"/>
        <v/>
      </c>
      <c r="D1627" s="21"/>
      <c r="E1627" s="22"/>
      <c r="F1627" s="22"/>
      <c r="G1627" s="22"/>
      <c r="H1627" s="23" t="str">
        <f t="shared" si="51"/>
        <v/>
      </c>
    </row>
    <row r="1628" spans="2:8" x14ac:dyDescent="0.2">
      <c r="B1628" s="19"/>
      <c r="C1628" s="20" t="str">
        <f t="shared" si="50"/>
        <v/>
      </c>
      <c r="D1628" s="21"/>
      <c r="E1628" s="22"/>
      <c r="F1628" s="22"/>
      <c r="G1628" s="22"/>
      <c r="H1628" s="23" t="str">
        <f t="shared" si="51"/>
        <v/>
      </c>
    </row>
    <row r="1629" spans="2:8" x14ac:dyDescent="0.2">
      <c r="B1629" s="19"/>
      <c r="C1629" s="20" t="str">
        <f t="shared" si="50"/>
        <v/>
      </c>
      <c r="D1629" s="21"/>
      <c r="E1629" s="22"/>
      <c r="F1629" s="22"/>
      <c r="G1629" s="22"/>
      <c r="H1629" s="23" t="str">
        <f t="shared" si="51"/>
        <v/>
      </c>
    </row>
    <row r="1630" spans="2:8" x14ac:dyDescent="0.2">
      <c r="B1630" s="19"/>
      <c r="C1630" s="20" t="str">
        <f t="shared" si="50"/>
        <v/>
      </c>
      <c r="D1630" s="21"/>
      <c r="E1630" s="22"/>
      <c r="F1630" s="22"/>
      <c r="G1630" s="22"/>
      <c r="H1630" s="23" t="str">
        <f t="shared" si="51"/>
        <v/>
      </c>
    </row>
    <row r="1631" spans="2:8" x14ac:dyDescent="0.2">
      <c r="B1631" s="19"/>
      <c r="C1631" s="20" t="str">
        <f t="shared" si="50"/>
        <v/>
      </c>
      <c r="D1631" s="21"/>
      <c r="E1631" s="22"/>
      <c r="F1631" s="22"/>
      <c r="G1631" s="22"/>
      <c r="H1631" s="23" t="str">
        <f t="shared" si="51"/>
        <v/>
      </c>
    </row>
    <row r="1632" spans="2:8" x14ac:dyDescent="0.2">
      <c r="B1632" s="19"/>
      <c r="C1632" s="20" t="str">
        <f t="shared" si="50"/>
        <v/>
      </c>
      <c r="D1632" s="21"/>
      <c r="E1632" s="22"/>
      <c r="F1632" s="22"/>
      <c r="G1632" s="22"/>
      <c r="H1632" s="23" t="str">
        <f t="shared" si="51"/>
        <v/>
      </c>
    </row>
    <row r="1633" spans="2:8" x14ac:dyDescent="0.2">
      <c r="B1633" s="19"/>
      <c r="C1633" s="20" t="str">
        <f t="shared" si="50"/>
        <v/>
      </c>
      <c r="D1633" s="21"/>
      <c r="E1633" s="22"/>
      <c r="F1633" s="22"/>
      <c r="G1633" s="22"/>
      <c r="H1633" s="23" t="str">
        <f t="shared" si="51"/>
        <v/>
      </c>
    </row>
    <row r="1634" spans="2:8" x14ac:dyDescent="0.2">
      <c r="B1634" s="19"/>
      <c r="C1634" s="20" t="str">
        <f t="shared" si="50"/>
        <v/>
      </c>
      <c r="D1634" s="21"/>
      <c r="E1634" s="22"/>
      <c r="F1634" s="22"/>
      <c r="G1634" s="22"/>
      <c r="H1634" s="23" t="str">
        <f t="shared" si="51"/>
        <v/>
      </c>
    </row>
    <row r="1635" spans="2:8" x14ac:dyDescent="0.2">
      <c r="B1635" s="19"/>
      <c r="C1635" s="20" t="str">
        <f t="shared" si="50"/>
        <v/>
      </c>
      <c r="D1635" s="21"/>
      <c r="E1635" s="22"/>
      <c r="F1635" s="22"/>
      <c r="G1635" s="22"/>
      <c r="H1635" s="23" t="str">
        <f t="shared" si="51"/>
        <v/>
      </c>
    </row>
    <row r="1636" spans="2:8" x14ac:dyDescent="0.2">
      <c r="B1636" s="19"/>
      <c r="C1636" s="20" t="str">
        <f t="shared" si="50"/>
        <v/>
      </c>
      <c r="D1636" s="21"/>
      <c r="E1636" s="22"/>
      <c r="F1636" s="22"/>
      <c r="G1636" s="22"/>
      <c r="H1636" s="23" t="str">
        <f t="shared" si="51"/>
        <v/>
      </c>
    </row>
    <row r="1637" spans="2:8" x14ac:dyDescent="0.2">
      <c r="B1637" s="19"/>
      <c r="C1637" s="20" t="str">
        <f t="shared" si="50"/>
        <v/>
      </c>
      <c r="D1637" s="21"/>
      <c r="E1637" s="22"/>
      <c r="F1637" s="22"/>
      <c r="G1637" s="22"/>
      <c r="H1637" s="23" t="str">
        <f t="shared" si="51"/>
        <v/>
      </c>
    </row>
    <row r="1638" spans="2:8" x14ac:dyDescent="0.2">
      <c r="B1638" s="19"/>
      <c r="C1638" s="20" t="str">
        <f t="shared" si="50"/>
        <v/>
      </c>
      <c r="D1638" s="21"/>
      <c r="E1638" s="22"/>
      <c r="F1638" s="22"/>
      <c r="G1638" s="22"/>
      <c r="H1638" s="23" t="str">
        <f t="shared" si="51"/>
        <v/>
      </c>
    </row>
    <row r="1639" spans="2:8" x14ac:dyDescent="0.2">
      <c r="B1639" s="19"/>
      <c r="C1639" s="20" t="str">
        <f t="shared" si="50"/>
        <v/>
      </c>
      <c r="D1639" s="21"/>
      <c r="E1639" s="22"/>
      <c r="F1639" s="22"/>
      <c r="G1639" s="22"/>
      <c r="H1639" s="23" t="str">
        <f t="shared" si="51"/>
        <v/>
      </c>
    </row>
    <row r="1640" spans="2:8" x14ac:dyDescent="0.2">
      <c r="B1640" s="19"/>
      <c r="C1640" s="20" t="str">
        <f t="shared" si="50"/>
        <v/>
      </c>
      <c r="D1640" s="21"/>
      <c r="E1640" s="22"/>
      <c r="F1640" s="22"/>
      <c r="G1640" s="22"/>
      <c r="H1640" s="23" t="str">
        <f t="shared" si="51"/>
        <v/>
      </c>
    </row>
    <row r="1641" spans="2:8" x14ac:dyDescent="0.2">
      <c r="B1641" s="19"/>
      <c r="C1641" s="20" t="str">
        <f t="shared" si="50"/>
        <v/>
      </c>
      <c r="D1641" s="21"/>
      <c r="E1641" s="22"/>
      <c r="F1641" s="22"/>
      <c r="G1641" s="22"/>
      <c r="H1641" s="23" t="str">
        <f t="shared" si="51"/>
        <v/>
      </c>
    </row>
    <row r="1642" spans="2:8" x14ac:dyDescent="0.2">
      <c r="B1642" s="19"/>
      <c r="C1642" s="20" t="str">
        <f t="shared" si="50"/>
        <v/>
      </c>
      <c r="D1642" s="21"/>
      <c r="E1642" s="22"/>
      <c r="F1642" s="22"/>
      <c r="G1642" s="22"/>
      <c r="H1642" s="23" t="str">
        <f t="shared" si="51"/>
        <v/>
      </c>
    </row>
    <row r="1643" spans="2:8" x14ac:dyDescent="0.2">
      <c r="B1643" s="19"/>
      <c r="C1643" s="20" t="str">
        <f t="shared" si="50"/>
        <v/>
      </c>
      <c r="D1643" s="21"/>
      <c r="E1643" s="22"/>
      <c r="F1643" s="22"/>
      <c r="G1643" s="22"/>
      <c r="H1643" s="23" t="str">
        <f t="shared" si="51"/>
        <v/>
      </c>
    </row>
    <row r="1644" spans="2:8" x14ac:dyDescent="0.2">
      <c r="B1644" s="19"/>
      <c r="C1644" s="20" t="str">
        <f t="shared" si="50"/>
        <v/>
      </c>
      <c r="D1644" s="21"/>
      <c r="E1644" s="22"/>
      <c r="F1644" s="22"/>
      <c r="G1644" s="22"/>
      <c r="H1644" s="23" t="str">
        <f t="shared" si="51"/>
        <v/>
      </c>
    </row>
    <row r="1645" spans="2:8" x14ac:dyDescent="0.2">
      <c r="B1645" s="19"/>
      <c r="C1645" s="20" t="str">
        <f t="shared" si="50"/>
        <v/>
      </c>
      <c r="D1645" s="21"/>
      <c r="E1645" s="22"/>
      <c r="F1645" s="22"/>
      <c r="G1645" s="22"/>
      <c r="H1645" s="23" t="str">
        <f t="shared" si="51"/>
        <v/>
      </c>
    </row>
    <row r="1646" spans="2:8" x14ac:dyDescent="0.2">
      <c r="B1646" s="19"/>
      <c r="C1646" s="20" t="str">
        <f t="shared" si="50"/>
        <v/>
      </c>
      <c r="D1646" s="21"/>
      <c r="E1646" s="22"/>
      <c r="F1646" s="22"/>
      <c r="G1646" s="22"/>
      <c r="H1646" s="23" t="str">
        <f t="shared" si="51"/>
        <v/>
      </c>
    </row>
    <row r="1647" spans="2:8" x14ac:dyDescent="0.2">
      <c r="B1647" s="19"/>
      <c r="C1647" s="20" t="str">
        <f t="shared" si="50"/>
        <v/>
      </c>
      <c r="D1647" s="21"/>
      <c r="E1647" s="22"/>
      <c r="F1647" s="22"/>
      <c r="G1647" s="22"/>
      <c r="H1647" s="23" t="str">
        <f t="shared" si="51"/>
        <v/>
      </c>
    </row>
    <row r="1648" spans="2:8" x14ac:dyDescent="0.2">
      <c r="B1648" s="19"/>
      <c r="C1648" s="20" t="str">
        <f t="shared" si="50"/>
        <v/>
      </c>
      <c r="D1648" s="21"/>
      <c r="E1648" s="22"/>
      <c r="F1648" s="22"/>
      <c r="G1648" s="22"/>
      <c r="H1648" s="23" t="str">
        <f t="shared" si="51"/>
        <v/>
      </c>
    </row>
    <row r="1649" spans="2:8" x14ac:dyDescent="0.2">
      <c r="B1649" s="19"/>
      <c r="C1649" s="20" t="str">
        <f t="shared" si="50"/>
        <v/>
      </c>
      <c r="D1649" s="21"/>
      <c r="E1649" s="22"/>
      <c r="F1649" s="22"/>
      <c r="G1649" s="22"/>
      <c r="H1649" s="23" t="str">
        <f t="shared" si="51"/>
        <v/>
      </c>
    </row>
    <row r="1650" spans="2:8" x14ac:dyDescent="0.2">
      <c r="B1650" s="19"/>
      <c r="C1650" s="20" t="str">
        <f t="shared" si="50"/>
        <v/>
      </c>
      <c r="D1650" s="21"/>
      <c r="E1650" s="22"/>
      <c r="F1650" s="22"/>
      <c r="G1650" s="22"/>
      <c r="H1650" s="23" t="str">
        <f t="shared" si="51"/>
        <v/>
      </c>
    </row>
    <row r="1651" spans="2:8" x14ac:dyDescent="0.2">
      <c r="B1651" s="19"/>
      <c r="C1651" s="20" t="str">
        <f t="shared" si="50"/>
        <v/>
      </c>
      <c r="D1651" s="21"/>
      <c r="E1651" s="22"/>
      <c r="F1651" s="22"/>
      <c r="G1651" s="22"/>
      <c r="H1651" s="23" t="str">
        <f t="shared" si="51"/>
        <v/>
      </c>
    </row>
    <row r="1652" spans="2:8" x14ac:dyDescent="0.2">
      <c r="B1652" s="19"/>
      <c r="C1652" s="20" t="str">
        <f t="shared" si="50"/>
        <v/>
      </c>
      <c r="D1652" s="21"/>
      <c r="E1652" s="22"/>
      <c r="F1652" s="22"/>
      <c r="G1652" s="22"/>
      <c r="H1652" s="23" t="str">
        <f t="shared" si="51"/>
        <v/>
      </c>
    </row>
    <row r="1653" spans="2:8" x14ac:dyDescent="0.2">
      <c r="B1653" s="19"/>
      <c r="C1653" s="20" t="str">
        <f t="shared" si="50"/>
        <v/>
      </c>
      <c r="D1653" s="21"/>
      <c r="E1653" s="22"/>
      <c r="F1653" s="22"/>
      <c r="G1653" s="22"/>
      <c r="H1653" s="23" t="str">
        <f t="shared" si="51"/>
        <v/>
      </c>
    </row>
    <row r="1654" spans="2:8" x14ac:dyDescent="0.2">
      <c r="B1654" s="19"/>
      <c r="C1654" s="20" t="str">
        <f t="shared" si="50"/>
        <v/>
      </c>
      <c r="D1654" s="21"/>
      <c r="E1654" s="22"/>
      <c r="F1654" s="22"/>
      <c r="G1654" s="22"/>
      <c r="H1654" s="23" t="str">
        <f t="shared" si="51"/>
        <v/>
      </c>
    </row>
    <row r="1655" spans="2:8" x14ac:dyDescent="0.2">
      <c r="B1655" s="19"/>
      <c r="C1655" s="20" t="str">
        <f t="shared" si="50"/>
        <v/>
      </c>
      <c r="D1655" s="21"/>
      <c r="E1655" s="22"/>
      <c r="F1655" s="22"/>
      <c r="G1655" s="22"/>
      <c r="H1655" s="23" t="str">
        <f t="shared" si="51"/>
        <v/>
      </c>
    </row>
    <row r="1656" spans="2:8" x14ac:dyDescent="0.2">
      <c r="B1656" s="19"/>
      <c r="C1656" s="20" t="str">
        <f t="shared" si="50"/>
        <v/>
      </c>
      <c r="D1656" s="21"/>
      <c r="E1656" s="22"/>
      <c r="F1656" s="22"/>
      <c r="G1656" s="22"/>
      <c r="H1656" s="23" t="str">
        <f t="shared" si="51"/>
        <v/>
      </c>
    </row>
    <row r="1657" spans="2:8" x14ac:dyDescent="0.2">
      <c r="B1657" s="19"/>
      <c r="C1657" s="20" t="str">
        <f t="shared" si="50"/>
        <v/>
      </c>
      <c r="D1657" s="21"/>
      <c r="E1657" s="22"/>
      <c r="F1657" s="22"/>
      <c r="G1657" s="22"/>
      <c r="H1657" s="23" t="str">
        <f t="shared" si="51"/>
        <v/>
      </c>
    </row>
    <row r="1658" spans="2:8" x14ac:dyDescent="0.2">
      <c r="B1658" s="19"/>
      <c r="C1658" s="20" t="str">
        <f t="shared" si="50"/>
        <v/>
      </c>
      <c r="D1658" s="21"/>
      <c r="E1658" s="22"/>
      <c r="F1658" s="22"/>
      <c r="G1658" s="22"/>
      <c r="H1658" s="23" t="str">
        <f t="shared" si="51"/>
        <v/>
      </c>
    </row>
    <row r="1659" spans="2:8" x14ac:dyDescent="0.2">
      <c r="B1659" s="19"/>
      <c r="C1659" s="20" t="str">
        <f t="shared" si="50"/>
        <v/>
      </c>
      <c r="D1659" s="21"/>
      <c r="E1659" s="22"/>
      <c r="F1659" s="22"/>
      <c r="G1659" s="22"/>
      <c r="H1659" s="23" t="str">
        <f t="shared" si="51"/>
        <v/>
      </c>
    </row>
    <row r="1660" spans="2:8" x14ac:dyDescent="0.2">
      <c r="B1660" s="19"/>
      <c r="C1660" s="20" t="str">
        <f t="shared" si="50"/>
        <v/>
      </c>
      <c r="D1660" s="21"/>
      <c r="E1660" s="22"/>
      <c r="F1660" s="22"/>
      <c r="G1660" s="22"/>
      <c r="H1660" s="23" t="str">
        <f t="shared" si="51"/>
        <v/>
      </c>
    </row>
    <row r="1661" spans="2:8" x14ac:dyDescent="0.2">
      <c r="B1661" s="19"/>
      <c r="C1661" s="20" t="str">
        <f t="shared" si="50"/>
        <v/>
      </c>
      <c r="D1661" s="21"/>
      <c r="E1661" s="22"/>
      <c r="F1661" s="22"/>
      <c r="G1661" s="22"/>
      <c r="H1661" s="23" t="str">
        <f t="shared" si="51"/>
        <v/>
      </c>
    </row>
    <row r="1662" spans="2:8" x14ac:dyDescent="0.2">
      <c r="B1662" s="19"/>
      <c r="C1662" s="20" t="str">
        <f t="shared" si="50"/>
        <v/>
      </c>
      <c r="D1662" s="21"/>
      <c r="E1662" s="22"/>
      <c r="F1662" s="22"/>
      <c r="G1662" s="22"/>
      <c r="H1662" s="23" t="str">
        <f t="shared" si="51"/>
        <v/>
      </c>
    </row>
    <row r="1663" spans="2:8" x14ac:dyDescent="0.2">
      <c r="B1663" s="19"/>
      <c r="C1663" s="20" t="str">
        <f t="shared" si="50"/>
        <v/>
      </c>
      <c r="D1663" s="21"/>
      <c r="E1663" s="22"/>
      <c r="F1663" s="22"/>
      <c r="G1663" s="22"/>
      <c r="H1663" s="23" t="str">
        <f t="shared" si="51"/>
        <v/>
      </c>
    </row>
    <row r="1664" spans="2:8" x14ac:dyDescent="0.2">
      <c r="B1664" s="19"/>
      <c r="C1664" s="20" t="str">
        <f t="shared" si="50"/>
        <v/>
      </c>
      <c r="D1664" s="21"/>
      <c r="E1664" s="22"/>
      <c r="F1664" s="22"/>
      <c r="G1664" s="22"/>
      <c r="H1664" s="23" t="str">
        <f t="shared" si="51"/>
        <v/>
      </c>
    </row>
    <row r="1665" spans="2:8" x14ac:dyDescent="0.2">
      <c r="B1665" s="19"/>
      <c r="C1665" s="20" t="str">
        <f t="shared" si="50"/>
        <v/>
      </c>
      <c r="D1665" s="21"/>
      <c r="E1665" s="22"/>
      <c r="F1665" s="22"/>
      <c r="G1665" s="22"/>
      <c r="H1665" s="23" t="str">
        <f t="shared" si="51"/>
        <v/>
      </c>
    </row>
    <row r="1666" spans="2:8" x14ac:dyDescent="0.2">
      <c r="B1666" s="19"/>
      <c r="C1666" s="20" t="str">
        <f t="shared" si="50"/>
        <v/>
      </c>
      <c r="D1666" s="21"/>
      <c r="E1666" s="22"/>
      <c r="F1666" s="22"/>
      <c r="G1666" s="22"/>
      <c r="H1666" s="23" t="str">
        <f t="shared" si="51"/>
        <v/>
      </c>
    </row>
    <row r="1667" spans="2:8" x14ac:dyDescent="0.2">
      <c r="B1667" s="19"/>
      <c r="C1667" s="20" t="str">
        <f t="shared" si="50"/>
        <v/>
      </c>
      <c r="D1667" s="21"/>
      <c r="E1667" s="22"/>
      <c r="F1667" s="22"/>
      <c r="G1667" s="22"/>
      <c r="H1667" s="23" t="str">
        <f t="shared" si="51"/>
        <v/>
      </c>
    </row>
    <row r="1668" spans="2:8" x14ac:dyDescent="0.2">
      <c r="B1668" s="19"/>
      <c r="C1668" s="20" t="str">
        <f t="shared" si="50"/>
        <v/>
      </c>
      <c r="D1668" s="21"/>
      <c r="E1668" s="22"/>
      <c r="F1668" s="22"/>
      <c r="G1668" s="22"/>
      <c r="H1668" s="23" t="str">
        <f t="shared" si="51"/>
        <v/>
      </c>
    </row>
    <row r="1669" spans="2:8" x14ac:dyDescent="0.2">
      <c r="B1669" s="19"/>
      <c r="C1669" s="20" t="str">
        <f t="shared" ref="C1669:C1732" si="52">IF(B1669="","",IFERROR(INDEX(AnNume,MATCH(B1669,AnMarca,0)),"Marcă inexistentă"))</f>
        <v/>
      </c>
      <c r="D1669" s="21"/>
      <c r="E1669" s="22"/>
      <c r="F1669" s="22"/>
      <c r="G1669" s="22"/>
      <c r="H1669" s="23" t="str">
        <f t="shared" ref="H1669:H1732" si="53">IF(B1669="","",TRIM(IF(C1669="Marcă inexistentă","Marca nu există în foaia Angajați. ","")&amp;IF(NOT(ISNUMBER(D1669)),"Luna trebuie să fie o dată (prima zi a lunii). ","")&amp;IF(COUNTIFS($B$5:$B$3004,B1669,$D$5:$D$3004,D1669)&gt;1,"Luna apare de două ori. ","")&amp;IF(N(F1669)&gt;N(E1669),"Netul este mai mare decât brutul. ","")))</f>
        <v/>
      </c>
    </row>
    <row r="1670" spans="2:8" x14ac:dyDescent="0.2">
      <c r="B1670" s="19"/>
      <c r="C1670" s="20" t="str">
        <f t="shared" si="52"/>
        <v/>
      </c>
      <c r="D1670" s="21"/>
      <c r="E1670" s="22"/>
      <c r="F1670" s="22"/>
      <c r="G1670" s="22"/>
      <c r="H1670" s="23" t="str">
        <f t="shared" si="53"/>
        <v/>
      </c>
    </row>
    <row r="1671" spans="2:8" x14ac:dyDescent="0.2">
      <c r="B1671" s="19"/>
      <c r="C1671" s="20" t="str">
        <f t="shared" si="52"/>
        <v/>
      </c>
      <c r="D1671" s="21"/>
      <c r="E1671" s="22"/>
      <c r="F1671" s="22"/>
      <c r="G1671" s="22"/>
      <c r="H1671" s="23" t="str">
        <f t="shared" si="53"/>
        <v/>
      </c>
    </row>
    <row r="1672" spans="2:8" x14ac:dyDescent="0.2">
      <c r="B1672" s="19"/>
      <c r="C1672" s="20" t="str">
        <f t="shared" si="52"/>
        <v/>
      </c>
      <c r="D1672" s="21"/>
      <c r="E1672" s="22"/>
      <c r="F1672" s="22"/>
      <c r="G1672" s="22"/>
      <c r="H1672" s="23" t="str">
        <f t="shared" si="53"/>
        <v/>
      </c>
    </row>
    <row r="1673" spans="2:8" x14ac:dyDescent="0.2">
      <c r="B1673" s="19"/>
      <c r="C1673" s="20" t="str">
        <f t="shared" si="52"/>
        <v/>
      </c>
      <c r="D1673" s="21"/>
      <c r="E1673" s="22"/>
      <c r="F1673" s="22"/>
      <c r="G1673" s="22"/>
      <c r="H1673" s="23" t="str">
        <f t="shared" si="53"/>
        <v/>
      </c>
    </row>
    <row r="1674" spans="2:8" x14ac:dyDescent="0.2">
      <c r="B1674" s="19"/>
      <c r="C1674" s="20" t="str">
        <f t="shared" si="52"/>
        <v/>
      </c>
      <c r="D1674" s="21"/>
      <c r="E1674" s="22"/>
      <c r="F1674" s="22"/>
      <c r="G1674" s="22"/>
      <c r="H1674" s="23" t="str">
        <f t="shared" si="53"/>
        <v/>
      </c>
    </row>
    <row r="1675" spans="2:8" x14ac:dyDescent="0.2">
      <c r="B1675" s="19"/>
      <c r="C1675" s="20" t="str">
        <f t="shared" si="52"/>
        <v/>
      </c>
      <c r="D1675" s="21"/>
      <c r="E1675" s="22"/>
      <c r="F1675" s="22"/>
      <c r="G1675" s="22"/>
      <c r="H1675" s="23" t="str">
        <f t="shared" si="53"/>
        <v/>
      </c>
    </row>
    <row r="1676" spans="2:8" x14ac:dyDescent="0.2">
      <c r="B1676" s="19"/>
      <c r="C1676" s="20" t="str">
        <f t="shared" si="52"/>
        <v/>
      </c>
      <c r="D1676" s="21"/>
      <c r="E1676" s="22"/>
      <c r="F1676" s="22"/>
      <c r="G1676" s="22"/>
      <c r="H1676" s="23" t="str">
        <f t="shared" si="53"/>
        <v/>
      </c>
    </row>
    <row r="1677" spans="2:8" x14ac:dyDescent="0.2">
      <c r="B1677" s="19"/>
      <c r="C1677" s="20" t="str">
        <f t="shared" si="52"/>
        <v/>
      </c>
      <c r="D1677" s="21"/>
      <c r="E1677" s="22"/>
      <c r="F1677" s="22"/>
      <c r="G1677" s="22"/>
      <c r="H1677" s="23" t="str">
        <f t="shared" si="53"/>
        <v/>
      </c>
    </row>
    <row r="1678" spans="2:8" x14ac:dyDescent="0.2">
      <c r="B1678" s="19"/>
      <c r="C1678" s="20" t="str">
        <f t="shared" si="52"/>
        <v/>
      </c>
      <c r="D1678" s="21"/>
      <c r="E1678" s="22"/>
      <c r="F1678" s="22"/>
      <c r="G1678" s="22"/>
      <c r="H1678" s="23" t="str">
        <f t="shared" si="53"/>
        <v/>
      </c>
    </row>
    <row r="1679" spans="2:8" x14ac:dyDescent="0.2">
      <c r="B1679" s="19"/>
      <c r="C1679" s="20" t="str">
        <f t="shared" si="52"/>
        <v/>
      </c>
      <c r="D1679" s="21"/>
      <c r="E1679" s="22"/>
      <c r="F1679" s="22"/>
      <c r="G1679" s="22"/>
      <c r="H1679" s="23" t="str">
        <f t="shared" si="53"/>
        <v/>
      </c>
    </row>
    <row r="1680" spans="2:8" x14ac:dyDescent="0.2">
      <c r="B1680" s="19"/>
      <c r="C1680" s="20" t="str">
        <f t="shared" si="52"/>
        <v/>
      </c>
      <c r="D1680" s="21"/>
      <c r="E1680" s="22"/>
      <c r="F1680" s="22"/>
      <c r="G1680" s="22"/>
      <c r="H1680" s="23" t="str">
        <f t="shared" si="53"/>
        <v/>
      </c>
    </row>
    <row r="1681" spans="2:8" x14ac:dyDescent="0.2">
      <c r="B1681" s="19"/>
      <c r="C1681" s="20" t="str">
        <f t="shared" si="52"/>
        <v/>
      </c>
      <c r="D1681" s="21"/>
      <c r="E1681" s="22"/>
      <c r="F1681" s="22"/>
      <c r="G1681" s="22"/>
      <c r="H1681" s="23" t="str">
        <f t="shared" si="53"/>
        <v/>
      </c>
    </row>
    <row r="1682" spans="2:8" x14ac:dyDescent="0.2">
      <c r="B1682" s="19"/>
      <c r="C1682" s="20" t="str">
        <f t="shared" si="52"/>
        <v/>
      </c>
      <c r="D1682" s="21"/>
      <c r="E1682" s="22"/>
      <c r="F1682" s="22"/>
      <c r="G1682" s="22"/>
      <c r="H1682" s="23" t="str">
        <f t="shared" si="53"/>
        <v/>
      </c>
    </row>
    <row r="1683" spans="2:8" x14ac:dyDescent="0.2">
      <c r="B1683" s="19"/>
      <c r="C1683" s="20" t="str">
        <f t="shared" si="52"/>
        <v/>
      </c>
      <c r="D1683" s="21"/>
      <c r="E1683" s="22"/>
      <c r="F1683" s="22"/>
      <c r="G1683" s="22"/>
      <c r="H1683" s="23" t="str">
        <f t="shared" si="53"/>
        <v/>
      </c>
    </row>
    <row r="1684" spans="2:8" x14ac:dyDescent="0.2">
      <c r="B1684" s="19"/>
      <c r="C1684" s="20" t="str">
        <f t="shared" si="52"/>
        <v/>
      </c>
      <c r="D1684" s="21"/>
      <c r="E1684" s="22"/>
      <c r="F1684" s="22"/>
      <c r="G1684" s="22"/>
      <c r="H1684" s="23" t="str">
        <f t="shared" si="53"/>
        <v/>
      </c>
    </row>
    <row r="1685" spans="2:8" x14ac:dyDescent="0.2">
      <c r="B1685" s="19"/>
      <c r="C1685" s="20" t="str">
        <f t="shared" si="52"/>
        <v/>
      </c>
      <c r="D1685" s="21"/>
      <c r="E1685" s="22"/>
      <c r="F1685" s="22"/>
      <c r="G1685" s="22"/>
      <c r="H1685" s="23" t="str">
        <f t="shared" si="53"/>
        <v/>
      </c>
    </row>
    <row r="1686" spans="2:8" x14ac:dyDescent="0.2">
      <c r="B1686" s="19"/>
      <c r="C1686" s="20" t="str">
        <f t="shared" si="52"/>
        <v/>
      </c>
      <c r="D1686" s="21"/>
      <c r="E1686" s="22"/>
      <c r="F1686" s="22"/>
      <c r="G1686" s="22"/>
      <c r="H1686" s="23" t="str">
        <f t="shared" si="53"/>
        <v/>
      </c>
    </row>
    <row r="1687" spans="2:8" x14ac:dyDescent="0.2">
      <c r="B1687" s="19"/>
      <c r="C1687" s="20" t="str">
        <f t="shared" si="52"/>
        <v/>
      </c>
      <c r="D1687" s="21"/>
      <c r="E1687" s="22"/>
      <c r="F1687" s="22"/>
      <c r="G1687" s="22"/>
      <c r="H1687" s="23" t="str">
        <f t="shared" si="53"/>
        <v/>
      </c>
    </row>
    <row r="1688" spans="2:8" x14ac:dyDescent="0.2">
      <c r="B1688" s="19"/>
      <c r="C1688" s="20" t="str">
        <f t="shared" si="52"/>
        <v/>
      </c>
      <c r="D1688" s="21"/>
      <c r="E1688" s="22"/>
      <c r="F1688" s="22"/>
      <c r="G1688" s="22"/>
      <c r="H1688" s="23" t="str">
        <f t="shared" si="53"/>
        <v/>
      </c>
    </row>
    <row r="1689" spans="2:8" x14ac:dyDescent="0.2">
      <c r="B1689" s="19"/>
      <c r="C1689" s="20" t="str">
        <f t="shared" si="52"/>
        <v/>
      </c>
      <c r="D1689" s="21"/>
      <c r="E1689" s="22"/>
      <c r="F1689" s="22"/>
      <c r="G1689" s="22"/>
      <c r="H1689" s="23" t="str">
        <f t="shared" si="53"/>
        <v/>
      </c>
    </row>
    <row r="1690" spans="2:8" x14ac:dyDescent="0.2">
      <c r="B1690" s="19"/>
      <c r="C1690" s="20" t="str">
        <f t="shared" si="52"/>
        <v/>
      </c>
      <c r="D1690" s="21"/>
      <c r="E1690" s="22"/>
      <c r="F1690" s="22"/>
      <c r="G1690" s="22"/>
      <c r="H1690" s="23" t="str">
        <f t="shared" si="53"/>
        <v/>
      </c>
    </row>
    <row r="1691" spans="2:8" x14ac:dyDescent="0.2">
      <c r="B1691" s="19"/>
      <c r="C1691" s="20" t="str">
        <f t="shared" si="52"/>
        <v/>
      </c>
      <c r="D1691" s="21"/>
      <c r="E1691" s="22"/>
      <c r="F1691" s="22"/>
      <c r="G1691" s="22"/>
      <c r="H1691" s="23" t="str">
        <f t="shared" si="53"/>
        <v/>
      </c>
    </row>
    <row r="1692" spans="2:8" x14ac:dyDescent="0.2">
      <c r="B1692" s="19"/>
      <c r="C1692" s="20" t="str">
        <f t="shared" si="52"/>
        <v/>
      </c>
      <c r="D1692" s="21"/>
      <c r="E1692" s="22"/>
      <c r="F1692" s="22"/>
      <c r="G1692" s="22"/>
      <c r="H1692" s="23" t="str">
        <f t="shared" si="53"/>
        <v/>
      </c>
    </row>
    <row r="1693" spans="2:8" x14ac:dyDescent="0.2">
      <c r="B1693" s="19"/>
      <c r="C1693" s="20" t="str">
        <f t="shared" si="52"/>
        <v/>
      </c>
      <c r="D1693" s="21"/>
      <c r="E1693" s="22"/>
      <c r="F1693" s="22"/>
      <c r="G1693" s="22"/>
      <c r="H1693" s="23" t="str">
        <f t="shared" si="53"/>
        <v/>
      </c>
    </row>
    <row r="1694" spans="2:8" x14ac:dyDescent="0.2">
      <c r="B1694" s="19"/>
      <c r="C1694" s="20" t="str">
        <f t="shared" si="52"/>
        <v/>
      </c>
      <c r="D1694" s="21"/>
      <c r="E1694" s="22"/>
      <c r="F1694" s="22"/>
      <c r="G1694" s="22"/>
      <c r="H1694" s="23" t="str">
        <f t="shared" si="53"/>
        <v/>
      </c>
    </row>
    <row r="1695" spans="2:8" x14ac:dyDescent="0.2">
      <c r="B1695" s="19"/>
      <c r="C1695" s="20" t="str">
        <f t="shared" si="52"/>
        <v/>
      </c>
      <c r="D1695" s="21"/>
      <c r="E1695" s="22"/>
      <c r="F1695" s="22"/>
      <c r="G1695" s="22"/>
      <c r="H1695" s="23" t="str">
        <f t="shared" si="53"/>
        <v/>
      </c>
    </row>
    <row r="1696" spans="2:8" x14ac:dyDescent="0.2">
      <c r="B1696" s="19"/>
      <c r="C1696" s="20" t="str">
        <f t="shared" si="52"/>
        <v/>
      </c>
      <c r="D1696" s="21"/>
      <c r="E1696" s="22"/>
      <c r="F1696" s="22"/>
      <c r="G1696" s="22"/>
      <c r="H1696" s="23" t="str">
        <f t="shared" si="53"/>
        <v/>
      </c>
    </row>
    <row r="1697" spans="2:8" x14ac:dyDescent="0.2">
      <c r="B1697" s="19"/>
      <c r="C1697" s="20" t="str">
        <f t="shared" si="52"/>
        <v/>
      </c>
      <c r="D1697" s="21"/>
      <c r="E1697" s="22"/>
      <c r="F1697" s="22"/>
      <c r="G1697" s="22"/>
      <c r="H1697" s="23" t="str">
        <f t="shared" si="53"/>
        <v/>
      </c>
    </row>
    <row r="1698" spans="2:8" x14ac:dyDescent="0.2">
      <c r="B1698" s="19"/>
      <c r="C1698" s="20" t="str">
        <f t="shared" si="52"/>
        <v/>
      </c>
      <c r="D1698" s="21"/>
      <c r="E1698" s="22"/>
      <c r="F1698" s="22"/>
      <c r="G1698" s="22"/>
      <c r="H1698" s="23" t="str">
        <f t="shared" si="53"/>
        <v/>
      </c>
    </row>
    <row r="1699" spans="2:8" x14ac:dyDescent="0.2">
      <c r="B1699" s="19"/>
      <c r="C1699" s="20" t="str">
        <f t="shared" si="52"/>
        <v/>
      </c>
      <c r="D1699" s="21"/>
      <c r="E1699" s="22"/>
      <c r="F1699" s="22"/>
      <c r="G1699" s="22"/>
      <c r="H1699" s="23" t="str">
        <f t="shared" si="53"/>
        <v/>
      </c>
    </row>
    <row r="1700" spans="2:8" x14ac:dyDescent="0.2">
      <c r="B1700" s="19"/>
      <c r="C1700" s="20" t="str">
        <f t="shared" si="52"/>
        <v/>
      </c>
      <c r="D1700" s="21"/>
      <c r="E1700" s="22"/>
      <c r="F1700" s="22"/>
      <c r="G1700" s="22"/>
      <c r="H1700" s="23" t="str">
        <f t="shared" si="53"/>
        <v/>
      </c>
    </row>
    <row r="1701" spans="2:8" x14ac:dyDescent="0.2">
      <c r="B1701" s="19"/>
      <c r="C1701" s="20" t="str">
        <f t="shared" si="52"/>
        <v/>
      </c>
      <c r="D1701" s="21"/>
      <c r="E1701" s="22"/>
      <c r="F1701" s="22"/>
      <c r="G1701" s="22"/>
      <c r="H1701" s="23" t="str">
        <f t="shared" si="53"/>
        <v/>
      </c>
    </row>
    <row r="1702" spans="2:8" x14ac:dyDescent="0.2">
      <c r="B1702" s="19"/>
      <c r="C1702" s="20" t="str">
        <f t="shared" si="52"/>
        <v/>
      </c>
      <c r="D1702" s="21"/>
      <c r="E1702" s="22"/>
      <c r="F1702" s="22"/>
      <c r="G1702" s="22"/>
      <c r="H1702" s="23" t="str">
        <f t="shared" si="53"/>
        <v/>
      </c>
    </row>
    <row r="1703" spans="2:8" x14ac:dyDescent="0.2">
      <c r="B1703" s="19"/>
      <c r="C1703" s="20" t="str">
        <f t="shared" si="52"/>
        <v/>
      </c>
      <c r="D1703" s="21"/>
      <c r="E1703" s="22"/>
      <c r="F1703" s="22"/>
      <c r="G1703" s="22"/>
      <c r="H1703" s="23" t="str">
        <f t="shared" si="53"/>
        <v/>
      </c>
    </row>
    <row r="1704" spans="2:8" x14ac:dyDescent="0.2">
      <c r="B1704" s="19"/>
      <c r="C1704" s="20" t="str">
        <f t="shared" si="52"/>
        <v/>
      </c>
      <c r="D1704" s="21"/>
      <c r="E1704" s="22"/>
      <c r="F1704" s="22"/>
      <c r="G1704" s="22"/>
      <c r="H1704" s="23" t="str">
        <f t="shared" si="53"/>
        <v/>
      </c>
    </row>
    <row r="1705" spans="2:8" x14ac:dyDescent="0.2">
      <c r="B1705" s="19"/>
      <c r="C1705" s="20" t="str">
        <f t="shared" si="52"/>
        <v/>
      </c>
      <c r="D1705" s="21"/>
      <c r="E1705" s="22"/>
      <c r="F1705" s="22"/>
      <c r="G1705" s="22"/>
      <c r="H1705" s="23" t="str">
        <f t="shared" si="53"/>
        <v/>
      </c>
    </row>
    <row r="1706" spans="2:8" x14ac:dyDescent="0.2">
      <c r="B1706" s="19"/>
      <c r="C1706" s="20" t="str">
        <f t="shared" si="52"/>
        <v/>
      </c>
      <c r="D1706" s="21"/>
      <c r="E1706" s="22"/>
      <c r="F1706" s="22"/>
      <c r="G1706" s="22"/>
      <c r="H1706" s="23" t="str">
        <f t="shared" si="53"/>
        <v/>
      </c>
    </row>
    <row r="1707" spans="2:8" x14ac:dyDescent="0.2">
      <c r="B1707" s="19"/>
      <c r="C1707" s="20" t="str">
        <f t="shared" si="52"/>
        <v/>
      </c>
      <c r="D1707" s="21"/>
      <c r="E1707" s="22"/>
      <c r="F1707" s="22"/>
      <c r="G1707" s="22"/>
      <c r="H1707" s="23" t="str">
        <f t="shared" si="53"/>
        <v/>
      </c>
    </row>
    <row r="1708" spans="2:8" x14ac:dyDescent="0.2">
      <c r="B1708" s="19"/>
      <c r="C1708" s="20" t="str">
        <f t="shared" si="52"/>
        <v/>
      </c>
      <c r="D1708" s="21"/>
      <c r="E1708" s="22"/>
      <c r="F1708" s="22"/>
      <c r="G1708" s="22"/>
      <c r="H1708" s="23" t="str">
        <f t="shared" si="53"/>
        <v/>
      </c>
    </row>
    <row r="1709" spans="2:8" x14ac:dyDescent="0.2">
      <c r="B1709" s="19"/>
      <c r="C1709" s="20" t="str">
        <f t="shared" si="52"/>
        <v/>
      </c>
      <c r="D1709" s="21"/>
      <c r="E1709" s="22"/>
      <c r="F1709" s="22"/>
      <c r="G1709" s="22"/>
      <c r="H1709" s="23" t="str">
        <f t="shared" si="53"/>
        <v/>
      </c>
    </row>
    <row r="1710" spans="2:8" x14ac:dyDescent="0.2">
      <c r="B1710" s="19"/>
      <c r="C1710" s="20" t="str">
        <f t="shared" si="52"/>
        <v/>
      </c>
      <c r="D1710" s="21"/>
      <c r="E1710" s="22"/>
      <c r="F1710" s="22"/>
      <c r="G1710" s="22"/>
      <c r="H1710" s="23" t="str">
        <f t="shared" si="53"/>
        <v/>
      </c>
    </row>
    <row r="1711" spans="2:8" x14ac:dyDescent="0.2">
      <c r="B1711" s="19"/>
      <c r="C1711" s="20" t="str">
        <f t="shared" si="52"/>
        <v/>
      </c>
      <c r="D1711" s="21"/>
      <c r="E1711" s="22"/>
      <c r="F1711" s="22"/>
      <c r="G1711" s="22"/>
      <c r="H1711" s="23" t="str">
        <f t="shared" si="53"/>
        <v/>
      </c>
    </row>
    <row r="1712" spans="2:8" x14ac:dyDescent="0.2">
      <c r="B1712" s="19"/>
      <c r="C1712" s="20" t="str">
        <f t="shared" si="52"/>
        <v/>
      </c>
      <c r="D1712" s="21"/>
      <c r="E1712" s="22"/>
      <c r="F1712" s="22"/>
      <c r="G1712" s="22"/>
      <c r="H1712" s="23" t="str">
        <f t="shared" si="53"/>
        <v/>
      </c>
    </row>
    <row r="1713" spans="2:8" x14ac:dyDescent="0.2">
      <c r="B1713" s="19"/>
      <c r="C1713" s="20" t="str">
        <f t="shared" si="52"/>
        <v/>
      </c>
      <c r="D1713" s="21"/>
      <c r="E1713" s="22"/>
      <c r="F1713" s="22"/>
      <c r="G1713" s="22"/>
      <c r="H1713" s="23" t="str">
        <f t="shared" si="53"/>
        <v/>
      </c>
    </row>
    <row r="1714" spans="2:8" x14ac:dyDescent="0.2">
      <c r="B1714" s="19"/>
      <c r="C1714" s="20" t="str">
        <f t="shared" si="52"/>
        <v/>
      </c>
      <c r="D1714" s="21"/>
      <c r="E1714" s="22"/>
      <c r="F1714" s="22"/>
      <c r="G1714" s="22"/>
      <c r="H1714" s="23" t="str">
        <f t="shared" si="53"/>
        <v/>
      </c>
    </row>
    <row r="1715" spans="2:8" x14ac:dyDescent="0.2">
      <c r="B1715" s="19"/>
      <c r="C1715" s="20" t="str">
        <f t="shared" si="52"/>
        <v/>
      </c>
      <c r="D1715" s="21"/>
      <c r="E1715" s="22"/>
      <c r="F1715" s="22"/>
      <c r="G1715" s="22"/>
      <c r="H1715" s="23" t="str">
        <f t="shared" si="53"/>
        <v/>
      </c>
    </row>
    <row r="1716" spans="2:8" x14ac:dyDescent="0.2">
      <c r="B1716" s="19"/>
      <c r="C1716" s="20" t="str">
        <f t="shared" si="52"/>
        <v/>
      </c>
      <c r="D1716" s="21"/>
      <c r="E1716" s="22"/>
      <c r="F1716" s="22"/>
      <c r="G1716" s="22"/>
      <c r="H1716" s="23" t="str">
        <f t="shared" si="53"/>
        <v/>
      </c>
    </row>
    <row r="1717" spans="2:8" x14ac:dyDescent="0.2">
      <c r="B1717" s="19"/>
      <c r="C1717" s="20" t="str">
        <f t="shared" si="52"/>
        <v/>
      </c>
      <c r="D1717" s="21"/>
      <c r="E1717" s="22"/>
      <c r="F1717" s="22"/>
      <c r="G1717" s="22"/>
      <c r="H1717" s="23" t="str">
        <f t="shared" si="53"/>
        <v/>
      </c>
    </row>
    <row r="1718" spans="2:8" x14ac:dyDescent="0.2">
      <c r="B1718" s="19"/>
      <c r="C1718" s="20" t="str">
        <f t="shared" si="52"/>
        <v/>
      </c>
      <c r="D1718" s="21"/>
      <c r="E1718" s="22"/>
      <c r="F1718" s="22"/>
      <c r="G1718" s="22"/>
      <c r="H1718" s="23" t="str">
        <f t="shared" si="53"/>
        <v/>
      </c>
    </row>
    <row r="1719" spans="2:8" x14ac:dyDescent="0.2">
      <c r="B1719" s="19"/>
      <c r="C1719" s="20" t="str">
        <f t="shared" si="52"/>
        <v/>
      </c>
      <c r="D1719" s="21"/>
      <c r="E1719" s="22"/>
      <c r="F1719" s="22"/>
      <c r="G1719" s="22"/>
      <c r="H1719" s="23" t="str">
        <f t="shared" si="53"/>
        <v/>
      </c>
    </row>
    <row r="1720" spans="2:8" x14ac:dyDescent="0.2">
      <c r="B1720" s="19"/>
      <c r="C1720" s="20" t="str">
        <f t="shared" si="52"/>
        <v/>
      </c>
      <c r="D1720" s="21"/>
      <c r="E1720" s="22"/>
      <c r="F1720" s="22"/>
      <c r="G1720" s="22"/>
      <c r="H1720" s="23" t="str">
        <f t="shared" si="53"/>
        <v/>
      </c>
    </row>
    <row r="1721" spans="2:8" x14ac:dyDescent="0.2">
      <c r="B1721" s="19"/>
      <c r="C1721" s="20" t="str">
        <f t="shared" si="52"/>
        <v/>
      </c>
      <c r="D1721" s="21"/>
      <c r="E1721" s="22"/>
      <c r="F1721" s="22"/>
      <c r="G1721" s="22"/>
      <c r="H1721" s="23" t="str">
        <f t="shared" si="53"/>
        <v/>
      </c>
    </row>
    <row r="1722" spans="2:8" x14ac:dyDescent="0.2">
      <c r="B1722" s="19"/>
      <c r="C1722" s="20" t="str">
        <f t="shared" si="52"/>
        <v/>
      </c>
      <c r="D1722" s="21"/>
      <c r="E1722" s="22"/>
      <c r="F1722" s="22"/>
      <c r="G1722" s="22"/>
      <c r="H1722" s="23" t="str">
        <f t="shared" si="53"/>
        <v/>
      </c>
    </row>
    <row r="1723" spans="2:8" x14ac:dyDescent="0.2">
      <c r="B1723" s="19"/>
      <c r="C1723" s="20" t="str">
        <f t="shared" si="52"/>
        <v/>
      </c>
      <c r="D1723" s="21"/>
      <c r="E1723" s="22"/>
      <c r="F1723" s="22"/>
      <c r="G1723" s="22"/>
      <c r="H1723" s="23" t="str">
        <f t="shared" si="53"/>
        <v/>
      </c>
    </row>
    <row r="1724" spans="2:8" x14ac:dyDescent="0.2">
      <c r="B1724" s="19"/>
      <c r="C1724" s="20" t="str">
        <f t="shared" si="52"/>
        <v/>
      </c>
      <c r="D1724" s="21"/>
      <c r="E1724" s="22"/>
      <c r="F1724" s="22"/>
      <c r="G1724" s="22"/>
      <c r="H1724" s="23" t="str">
        <f t="shared" si="53"/>
        <v/>
      </c>
    </row>
    <row r="1725" spans="2:8" x14ac:dyDescent="0.2">
      <c r="B1725" s="19"/>
      <c r="C1725" s="20" t="str">
        <f t="shared" si="52"/>
        <v/>
      </c>
      <c r="D1725" s="21"/>
      <c r="E1725" s="22"/>
      <c r="F1725" s="22"/>
      <c r="G1725" s="22"/>
      <c r="H1725" s="23" t="str">
        <f t="shared" si="53"/>
        <v/>
      </c>
    </row>
    <row r="1726" spans="2:8" x14ac:dyDescent="0.2">
      <c r="B1726" s="19"/>
      <c r="C1726" s="20" t="str">
        <f t="shared" si="52"/>
        <v/>
      </c>
      <c r="D1726" s="21"/>
      <c r="E1726" s="22"/>
      <c r="F1726" s="22"/>
      <c r="G1726" s="22"/>
      <c r="H1726" s="23" t="str">
        <f t="shared" si="53"/>
        <v/>
      </c>
    </row>
    <row r="1727" spans="2:8" x14ac:dyDescent="0.2">
      <c r="B1727" s="19"/>
      <c r="C1727" s="20" t="str">
        <f t="shared" si="52"/>
        <v/>
      </c>
      <c r="D1727" s="21"/>
      <c r="E1727" s="22"/>
      <c r="F1727" s="22"/>
      <c r="G1727" s="22"/>
      <c r="H1727" s="23" t="str">
        <f t="shared" si="53"/>
        <v/>
      </c>
    </row>
    <row r="1728" spans="2:8" x14ac:dyDescent="0.2">
      <c r="B1728" s="19"/>
      <c r="C1728" s="20" t="str">
        <f t="shared" si="52"/>
        <v/>
      </c>
      <c r="D1728" s="21"/>
      <c r="E1728" s="22"/>
      <c r="F1728" s="22"/>
      <c r="G1728" s="22"/>
      <c r="H1728" s="23" t="str">
        <f t="shared" si="53"/>
        <v/>
      </c>
    </row>
    <row r="1729" spans="2:8" x14ac:dyDescent="0.2">
      <c r="B1729" s="19"/>
      <c r="C1729" s="20" t="str">
        <f t="shared" si="52"/>
        <v/>
      </c>
      <c r="D1729" s="21"/>
      <c r="E1729" s="22"/>
      <c r="F1729" s="22"/>
      <c r="G1729" s="22"/>
      <c r="H1729" s="23" t="str">
        <f t="shared" si="53"/>
        <v/>
      </c>
    </row>
    <row r="1730" spans="2:8" x14ac:dyDescent="0.2">
      <c r="B1730" s="19"/>
      <c r="C1730" s="20" t="str">
        <f t="shared" si="52"/>
        <v/>
      </c>
      <c r="D1730" s="21"/>
      <c r="E1730" s="22"/>
      <c r="F1730" s="22"/>
      <c r="G1730" s="22"/>
      <c r="H1730" s="23" t="str">
        <f t="shared" si="53"/>
        <v/>
      </c>
    </row>
    <row r="1731" spans="2:8" x14ac:dyDescent="0.2">
      <c r="B1731" s="19"/>
      <c r="C1731" s="20" t="str">
        <f t="shared" si="52"/>
        <v/>
      </c>
      <c r="D1731" s="21"/>
      <c r="E1731" s="22"/>
      <c r="F1731" s="22"/>
      <c r="G1731" s="22"/>
      <c r="H1731" s="23" t="str">
        <f t="shared" si="53"/>
        <v/>
      </c>
    </row>
    <row r="1732" spans="2:8" x14ac:dyDescent="0.2">
      <c r="B1732" s="19"/>
      <c r="C1732" s="20" t="str">
        <f t="shared" si="52"/>
        <v/>
      </c>
      <c r="D1732" s="21"/>
      <c r="E1732" s="22"/>
      <c r="F1732" s="22"/>
      <c r="G1732" s="22"/>
      <c r="H1732" s="23" t="str">
        <f t="shared" si="53"/>
        <v/>
      </c>
    </row>
    <row r="1733" spans="2:8" x14ac:dyDescent="0.2">
      <c r="B1733" s="19"/>
      <c r="C1733" s="20" t="str">
        <f t="shared" ref="C1733:C1796" si="54">IF(B1733="","",IFERROR(INDEX(AnNume,MATCH(B1733,AnMarca,0)),"Marcă inexistentă"))</f>
        <v/>
      </c>
      <c r="D1733" s="21"/>
      <c r="E1733" s="22"/>
      <c r="F1733" s="22"/>
      <c r="G1733" s="22"/>
      <c r="H1733" s="23" t="str">
        <f t="shared" ref="H1733:H1796" si="55">IF(B1733="","",TRIM(IF(C1733="Marcă inexistentă","Marca nu există în foaia Angajați. ","")&amp;IF(NOT(ISNUMBER(D1733)),"Luna trebuie să fie o dată (prima zi a lunii). ","")&amp;IF(COUNTIFS($B$5:$B$3004,B1733,$D$5:$D$3004,D1733)&gt;1,"Luna apare de două ori. ","")&amp;IF(N(F1733)&gt;N(E1733),"Netul este mai mare decât brutul. ","")))</f>
        <v/>
      </c>
    </row>
    <row r="1734" spans="2:8" x14ac:dyDescent="0.2">
      <c r="B1734" s="19"/>
      <c r="C1734" s="20" t="str">
        <f t="shared" si="54"/>
        <v/>
      </c>
      <c r="D1734" s="21"/>
      <c r="E1734" s="22"/>
      <c r="F1734" s="22"/>
      <c r="G1734" s="22"/>
      <c r="H1734" s="23" t="str">
        <f t="shared" si="55"/>
        <v/>
      </c>
    </row>
    <row r="1735" spans="2:8" x14ac:dyDescent="0.2">
      <c r="B1735" s="19"/>
      <c r="C1735" s="20" t="str">
        <f t="shared" si="54"/>
        <v/>
      </c>
      <c r="D1735" s="21"/>
      <c r="E1735" s="22"/>
      <c r="F1735" s="22"/>
      <c r="G1735" s="22"/>
      <c r="H1735" s="23" t="str">
        <f t="shared" si="55"/>
        <v/>
      </c>
    </row>
    <row r="1736" spans="2:8" x14ac:dyDescent="0.2">
      <c r="B1736" s="19"/>
      <c r="C1736" s="20" t="str">
        <f t="shared" si="54"/>
        <v/>
      </c>
      <c r="D1736" s="21"/>
      <c r="E1736" s="22"/>
      <c r="F1736" s="22"/>
      <c r="G1736" s="22"/>
      <c r="H1736" s="23" t="str">
        <f t="shared" si="55"/>
        <v/>
      </c>
    </row>
    <row r="1737" spans="2:8" x14ac:dyDescent="0.2">
      <c r="B1737" s="19"/>
      <c r="C1737" s="20" t="str">
        <f t="shared" si="54"/>
        <v/>
      </c>
      <c r="D1737" s="21"/>
      <c r="E1737" s="22"/>
      <c r="F1737" s="22"/>
      <c r="G1737" s="22"/>
      <c r="H1737" s="23" t="str">
        <f t="shared" si="55"/>
        <v/>
      </c>
    </row>
    <row r="1738" spans="2:8" x14ac:dyDescent="0.2">
      <c r="B1738" s="19"/>
      <c r="C1738" s="20" t="str">
        <f t="shared" si="54"/>
        <v/>
      </c>
      <c r="D1738" s="21"/>
      <c r="E1738" s="22"/>
      <c r="F1738" s="22"/>
      <c r="G1738" s="22"/>
      <c r="H1738" s="23" t="str">
        <f t="shared" si="55"/>
        <v/>
      </c>
    </row>
    <row r="1739" spans="2:8" x14ac:dyDescent="0.2">
      <c r="B1739" s="19"/>
      <c r="C1739" s="20" t="str">
        <f t="shared" si="54"/>
        <v/>
      </c>
      <c r="D1739" s="21"/>
      <c r="E1739" s="22"/>
      <c r="F1739" s="22"/>
      <c r="G1739" s="22"/>
      <c r="H1739" s="23" t="str">
        <f t="shared" si="55"/>
        <v/>
      </c>
    </row>
    <row r="1740" spans="2:8" x14ac:dyDescent="0.2">
      <c r="B1740" s="19"/>
      <c r="C1740" s="20" t="str">
        <f t="shared" si="54"/>
        <v/>
      </c>
      <c r="D1740" s="21"/>
      <c r="E1740" s="22"/>
      <c r="F1740" s="22"/>
      <c r="G1740" s="22"/>
      <c r="H1740" s="23" t="str">
        <f t="shared" si="55"/>
        <v/>
      </c>
    </row>
    <row r="1741" spans="2:8" x14ac:dyDescent="0.2">
      <c r="B1741" s="19"/>
      <c r="C1741" s="20" t="str">
        <f t="shared" si="54"/>
        <v/>
      </c>
      <c r="D1741" s="21"/>
      <c r="E1741" s="22"/>
      <c r="F1741" s="22"/>
      <c r="G1741" s="22"/>
      <c r="H1741" s="23" t="str">
        <f t="shared" si="55"/>
        <v/>
      </c>
    </row>
    <row r="1742" spans="2:8" x14ac:dyDescent="0.2">
      <c r="B1742" s="19"/>
      <c r="C1742" s="20" t="str">
        <f t="shared" si="54"/>
        <v/>
      </c>
      <c r="D1742" s="21"/>
      <c r="E1742" s="22"/>
      <c r="F1742" s="22"/>
      <c r="G1742" s="22"/>
      <c r="H1742" s="23" t="str">
        <f t="shared" si="55"/>
        <v/>
      </c>
    </row>
    <row r="1743" spans="2:8" x14ac:dyDescent="0.2">
      <c r="B1743" s="19"/>
      <c r="C1743" s="20" t="str">
        <f t="shared" si="54"/>
        <v/>
      </c>
      <c r="D1743" s="21"/>
      <c r="E1743" s="22"/>
      <c r="F1743" s="22"/>
      <c r="G1743" s="22"/>
      <c r="H1743" s="23" t="str">
        <f t="shared" si="55"/>
        <v/>
      </c>
    </row>
    <row r="1744" spans="2:8" x14ac:dyDescent="0.2">
      <c r="B1744" s="19"/>
      <c r="C1744" s="20" t="str">
        <f t="shared" si="54"/>
        <v/>
      </c>
      <c r="D1744" s="21"/>
      <c r="E1744" s="22"/>
      <c r="F1744" s="22"/>
      <c r="G1744" s="22"/>
      <c r="H1744" s="23" t="str">
        <f t="shared" si="55"/>
        <v/>
      </c>
    </row>
    <row r="1745" spans="2:8" x14ac:dyDescent="0.2">
      <c r="B1745" s="19"/>
      <c r="C1745" s="20" t="str">
        <f t="shared" si="54"/>
        <v/>
      </c>
      <c r="D1745" s="21"/>
      <c r="E1745" s="22"/>
      <c r="F1745" s="22"/>
      <c r="G1745" s="22"/>
      <c r="H1745" s="23" t="str">
        <f t="shared" si="55"/>
        <v/>
      </c>
    </row>
    <row r="1746" spans="2:8" x14ac:dyDescent="0.2">
      <c r="B1746" s="19"/>
      <c r="C1746" s="20" t="str">
        <f t="shared" si="54"/>
        <v/>
      </c>
      <c r="D1746" s="21"/>
      <c r="E1746" s="22"/>
      <c r="F1746" s="22"/>
      <c r="G1746" s="22"/>
      <c r="H1746" s="23" t="str">
        <f t="shared" si="55"/>
        <v/>
      </c>
    </row>
    <row r="1747" spans="2:8" x14ac:dyDescent="0.2">
      <c r="B1747" s="19"/>
      <c r="C1747" s="20" t="str">
        <f t="shared" si="54"/>
        <v/>
      </c>
      <c r="D1747" s="21"/>
      <c r="E1747" s="22"/>
      <c r="F1747" s="22"/>
      <c r="G1747" s="22"/>
      <c r="H1747" s="23" t="str">
        <f t="shared" si="55"/>
        <v/>
      </c>
    </row>
    <row r="1748" spans="2:8" x14ac:dyDescent="0.2">
      <c r="B1748" s="19"/>
      <c r="C1748" s="20" t="str">
        <f t="shared" si="54"/>
        <v/>
      </c>
      <c r="D1748" s="21"/>
      <c r="E1748" s="22"/>
      <c r="F1748" s="22"/>
      <c r="G1748" s="22"/>
      <c r="H1748" s="23" t="str">
        <f t="shared" si="55"/>
        <v/>
      </c>
    </row>
    <row r="1749" spans="2:8" x14ac:dyDescent="0.2">
      <c r="B1749" s="19"/>
      <c r="C1749" s="20" t="str">
        <f t="shared" si="54"/>
        <v/>
      </c>
      <c r="D1749" s="21"/>
      <c r="E1749" s="22"/>
      <c r="F1749" s="22"/>
      <c r="G1749" s="22"/>
      <c r="H1749" s="23" t="str">
        <f t="shared" si="55"/>
        <v/>
      </c>
    </row>
    <row r="1750" spans="2:8" x14ac:dyDescent="0.2">
      <c r="B1750" s="19"/>
      <c r="C1750" s="20" t="str">
        <f t="shared" si="54"/>
        <v/>
      </c>
      <c r="D1750" s="21"/>
      <c r="E1750" s="22"/>
      <c r="F1750" s="22"/>
      <c r="G1750" s="22"/>
      <c r="H1750" s="23" t="str">
        <f t="shared" si="55"/>
        <v/>
      </c>
    </row>
    <row r="1751" spans="2:8" x14ac:dyDescent="0.2">
      <c r="B1751" s="19"/>
      <c r="C1751" s="20" t="str">
        <f t="shared" si="54"/>
        <v/>
      </c>
      <c r="D1751" s="21"/>
      <c r="E1751" s="22"/>
      <c r="F1751" s="22"/>
      <c r="G1751" s="22"/>
      <c r="H1751" s="23" t="str">
        <f t="shared" si="55"/>
        <v/>
      </c>
    </row>
    <row r="1752" spans="2:8" x14ac:dyDescent="0.2">
      <c r="B1752" s="19"/>
      <c r="C1752" s="20" t="str">
        <f t="shared" si="54"/>
        <v/>
      </c>
      <c r="D1752" s="21"/>
      <c r="E1752" s="22"/>
      <c r="F1752" s="22"/>
      <c r="G1752" s="22"/>
      <c r="H1752" s="23" t="str">
        <f t="shared" si="55"/>
        <v/>
      </c>
    </row>
    <row r="1753" spans="2:8" x14ac:dyDescent="0.2">
      <c r="B1753" s="19"/>
      <c r="C1753" s="20" t="str">
        <f t="shared" si="54"/>
        <v/>
      </c>
      <c r="D1753" s="21"/>
      <c r="E1753" s="22"/>
      <c r="F1753" s="22"/>
      <c r="G1753" s="22"/>
      <c r="H1753" s="23" t="str">
        <f t="shared" si="55"/>
        <v/>
      </c>
    </row>
    <row r="1754" spans="2:8" x14ac:dyDescent="0.2">
      <c r="B1754" s="19"/>
      <c r="C1754" s="20" t="str">
        <f t="shared" si="54"/>
        <v/>
      </c>
      <c r="D1754" s="21"/>
      <c r="E1754" s="22"/>
      <c r="F1754" s="22"/>
      <c r="G1754" s="22"/>
      <c r="H1754" s="23" t="str">
        <f t="shared" si="55"/>
        <v/>
      </c>
    </row>
    <row r="1755" spans="2:8" x14ac:dyDescent="0.2">
      <c r="B1755" s="19"/>
      <c r="C1755" s="20" t="str">
        <f t="shared" si="54"/>
        <v/>
      </c>
      <c r="D1755" s="21"/>
      <c r="E1755" s="22"/>
      <c r="F1755" s="22"/>
      <c r="G1755" s="22"/>
      <c r="H1755" s="23" t="str">
        <f t="shared" si="55"/>
        <v/>
      </c>
    </row>
    <row r="1756" spans="2:8" x14ac:dyDescent="0.2">
      <c r="B1756" s="19"/>
      <c r="C1756" s="20" t="str">
        <f t="shared" si="54"/>
        <v/>
      </c>
      <c r="D1756" s="21"/>
      <c r="E1756" s="22"/>
      <c r="F1756" s="22"/>
      <c r="G1756" s="22"/>
      <c r="H1756" s="23" t="str">
        <f t="shared" si="55"/>
        <v/>
      </c>
    </row>
    <row r="1757" spans="2:8" x14ac:dyDescent="0.2">
      <c r="B1757" s="19"/>
      <c r="C1757" s="20" t="str">
        <f t="shared" si="54"/>
        <v/>
      </c>
      <c r="D1757" s="21"/>
      <c r="E1757" s="22"/>
      <c r="F1757" s="22"/>
      <c r="G1757" s="22"/>
      <c r="H1757" s="23" t="str">
        <f t="shared" si="55"/>
        <v/>
      </c>
    </row>
    <row r="1758" spans="2:8" x14ac:dyDescent="0.2">
      <c r="B1758" s="19"/>
      <c r="C1758" s="20" t="str">
        <f t="shared" si="54"/>
        <v/>
      </c>
      <c r="D1758" s="21"/>
      <c r="E1758" s="22"/>
      <c r="F1758" s="22"/>
      <c r="G1758" s="22"/>
      <c r="H1758" s="23" t="str">
        <f t="shared" si="55"/>
        <v/>
      </c>
    </row>
    <row r="1759" spans="2:8" x14ac:dyDescent="0.2">
      <c r="B1759" s="19"/>
      <c r="C1759" s="20" t="str">
        <f t="shared" si="54"/>
        <v/>
      </c>
      <c r="D1759" s="21"/>
      <c r="E1759" s="22"/>
      <c r="F1759" s="22"/>
      <c r="G1759" s="22"/>
      <c r="H1759" s="23" t="str">
        <f t="shared" si="55"/>
        <v/>
      </c>
    </row>
    <row r="1760" spans="2:8" x14ac:dyDescent="0.2">
      <c r="B1760" s="19"/>
      <c r="C1760" s="20" t="str">
        <f t="shared" si="54"/>
        <v/>
      </c>
      <c r="D1760" s="21"/>
      <c r="E1760" s="22"/>
      <c r="F1760" s="22"/>
      <c r="G1760" s="22"/>
      <c r="H1760" s="23" t="str">
        <f t="shared" si="55"/>
        <v/>
      </c>
    </row>
    <row r="1761" spans="2:8" x14ac:dyDescent="0.2">
      <c r="B1761" s="19"/>
      <c r="C1761" s="20" t="str">
        <f t="shared" si="54"/>
        <v/>
      </c>
      <c r="D1761" s="21"/>
      <c r="E1761" s="22"/>
      <c r="F1761" s="22"/>
      <c r="G1761" s="22"/>
      <c r="H1761" s="23" t="str">
        <f t="shared" si="55"/>
        <v/>
      </c>
    </row>
    <row r="1762" spans="2:8" x14ac:dyDescent="0.2">
      <c r="B1762" s="19"/>
      <c r="C1762" s="20" t="str">
        <f t="shared" si="54"/>
        <v/>
      </c>
      <c r="D1762" s="21"/>
      <c r="E1762" s="22"/>
      <c r="F1762" s="22"/>
      <c r="G1762" s="22"/>
      <c r="H1762" s="23" t="str">
        <f t="shared" si="55"/>
        <v/>
      </c>
    </row>
    <row r="1763" spans="2:8" x14ac:dyDescent="0.2">
      <c r="B1763" s="19"/>
      <c r="C1763" s="20" t="str">
        <f t="shared" si="54"/>
        <v/>
      </c>
      <c r="D1763" s="21"/>
      <c r="E1763" s="22"/>
      <c r="F1763" s="22"/>
      <c r="G1763" s="22"/>
      <c r="H1763" s="23" t="str">
        <f t="shared" si="55"/>
        <v/>
      </c>
    </row>
    <row r="1764" spans="2:8" x14ac:dyDescent="0.2">
      <c r="B1764" s="19"/>
      <c r="C1764" s="20" t="str">
        <f t="shared" si="54"/>
        <v/>
      </c>
      <c r="D1764" s="21"/>
      <c r="E1764" s="22"/>
      <c r="F1764" s="22"/>
      <c r="G1764" s="22"/>
      <c r="H1764" s="23" t="str">
        <f t="shared" si="55"/>
        <v/>
      </c>
    </row>
    <row r="1765" spans="2:8" x14ac:dyDescent="0.2">
      <c r="B1765" s="19"/>
      <c r="C1765" s="20" t="str">
        <f t="shared" si="54"/>
        <v/>
      </c>
      <c r="D1765" s="21"/>
      <c r="E1765" s="22"/>
      <c r="F1765" s="22"/>
      <c r="G1765" s="22"/>
      <c r="H1765" s="23" t="str">
        <f t="shared" si="55"/>
        <v/>
      </c>
    </row>
    <row r="1766" spans="2:8" x14ac:dyDescent="0.2">
      <c r="B1766" s="19"/>
      <c r="C1766" s="20" t="str">
        <f t="shared" si="54"/>
        <v/>
      </c>
      <c r="D1766" s="21"/>
      <c r="E1766" s="22"/>
      <c r="F1766" s="22"/>
      <c r="G1766" s="22"/>
      <c r="H1766" s="23" t="str">
        <f t="shared" si="55"/>
        <v/>
      </c>
    </row>
    <row r="1767" spans="2:8" x14ac:dyDescent="0.2">
      <c r="B1767" s="19"/>
      <c r="C1767" s="20" t="str">
        <f t="shared" si="54"/>
        <v/>
      </c>
      <c r="D1767" s="21"/>
      <c r="E1767" s="22"/>
      <c r="F1767" s="22"/>
      <c r="G1767" s="22"/>
      <c r="H1767" s="23" t="str">
        <f t="shared" si="55"/>
        <v/>
      </c>
    </row>
    <row r="1768" spans="2:8" x14ac:dyDescent="0.2">
      <c r="B1768" s="19"/>
      <c r="C1768" s="20" t="str">
        <f t="shared" si="54"/>
        <v/>
      </c>
      <c r="D1768" s="21"/>
      <c r="E1768" s="22"/>
      <c r="F1768" s="22"/>
      <c r="G1768" s="22"/>
      <c r="H1768" s="23" t="str">
        <f t="shared" si="55"/>
        <v/>
      </c>
    </row>
    <row r="1769" spans="2:8" x14ac:dyDescent="0.2">
      <c r="B1769" s="19"/>
      <c r="C1769" s="20" t="str">
        <f t="shared" si="54"/>
        <v/>
      </c>
      <c r="D1769" s="21"/>
      <c r="E1769" s="22"/>
      <c r="F1769" s="22"/>
      <c r="G1769" s="22"/>
      <c r="H1769" s="23" t="str">
        <f t="shared" si="55"/>
        <v/>
      </c>
    </row>
    <row r="1770" spans="2:8" x14ac:dyDescent="0.2">
      <c r="B1770" s="19"/>
      <c r="C1770" s="20" t="str">
        <f t="shared" si="54"/>
        <v/>
      </c>
      <c r="D1770" s="21"/>
      <c r="E1770" s="22"/>
      <c r="F1770" s="22"/>
      <c r="G1770" s="22"/>
      <c r="H1770" s="23" t="str">
        <f t="shared" si="55"/>
        <v/>
      </c>
    </row>
    <row r="1771" spans="2:8" x14ac:dyDescent="0.2">
      <c r="B1771" s="19"/>
      <c r="C1771" s="20" t="str">
        <f t="shared" si="54"/>
        <v/>
      </c>
      <c r="D1771" s="21"/>
      <c r="E1771" s="22"/>
      <c r="F1771" s="22"/>
      <c r="G1771" s="22"/>
      <c r="H1771" s="23" t="str">
        <f t="shared" si="55"/>
        <v/>
      </c>
    </row>
    <row r="1772" spans="2:8" x14ac:dyDescent="0.2">
      <c r="B1772" s="19"/>
      <c r="C1772" s="20" t="str">
        <f t="shared" si="54"/>
        <v/>
      </c>
      <c r="D1772" s="21"/>
      <c r="E1772" s="22"/>
      <c r="F1772" s="22"/>
      <c r="G1772" s="22"/>
      <c r="H1772" s="23" t="str">
        <f t="shared" si="55"/>
        <v/>
      </c>
    </row>
    <row r="1773" spans="2:8" x14ac:dyDescent="0.2">
      <c r="B1773" s="19"/>
      <c r="C1773" s="20" t="str">
        <f t="shared" si="54"/>
        <v/>
      </c>
      <c r="D1773" s="21"/>
      <c r="E1773" s="22"/>
      <c r="F1773" s="22"/>
      <c r="G1773" s="22"/>
      <c r="H1773" s="23" t="str">
        <f t="shared" si="55"/>
        <v/>
      </c>
    </row>
    <row r="1774" spans="2:8" x14ac:dyDescent="0.2">
      <c r="B1774" s="19"/>
      <c r="C1774" s="20" t="str">
        <f t="shared" si="54"/>
        <v/>
      </c>
      <c r="D1774" s="21"/>
      <c r="E1774" s="22"/>
      <c r="F1774" s="22"/>
      <c r="G1774" s="22"/>
      <c r="H1774" s="23" t="str">
        <f t="shared" si="55"/>
        <v/>
      </c>
    </row>
    <row r="1775" spans="2:8" x14ac:dyDescent="0.2">
      <c r="B1775" s="19"/>
      <c r="C1775" s="20" t="str">
        <f t="shared" si="54"/>
        <v/>
      </c>
      <c r="D1775" s="21"/>
      <c r="E1775" s="22"/>
      <c r="F1775" s="22"/>
      <c r="G1775" s="22"/>
      <c r="H1775" s="23" t="str">
        <f t="shared" si="55"/>
        <v/>
      </c>
    </row>
    <row r="1776" spans="2:8" x14ac:dyDescent="0.2">
      <c r="B1776" s="19"/>
      <c r="C1776" s="20" t="str">
        <f t="shared" si="54"/>
        <v/>
      </c>
      <c r="D1776" s="21"/>
      <c r="E1776" s="22"/>
      <c r="F1776" s="22"/>
      <c r="G1776" s="22"/>
      <c r="H1776" s="23" t="str">
        <f t="shared" si="55"/>
        <v/>
      </c>
    </row>
    <row r="1777" spans="2:8" x14ac:dyDescent="0.2">
      <c r="B1777" s="19"/>
      <c r="C1777" s="20" t="str">
        <f t="shared" si="54"/>
        <v/>
      </c>
      <c r="D1777" s="21"/>
      <c r="E1777" s="22"/>
      <c r="F1777" s="22"/>
      <c r="G1777" s="22"/>
      <c r="H1777" s="23" t="str">
        <f t="shared" si="55"/>
        <v/>
      </c>
    </row>
    <row r="1778" spans="2:8" x14ac:dyDescent="0.2">
      <c r="B1778" s="19"/>
      <c r="C1778" s="20" t="str">
        <f t="shared" si="54"/>
        <v/>
      </c>
      <c r="D1778" s="21"/>
      <c r="E1778" s="22"/>
      <c r="F1778" s="22"/>
      <c r="G1778" s="22"/>
      <c r="H1778" s="23" t="str">
        <f t="shared" si="55"/>
        <v/>
      </c>
    </row>
    <row r="1779" spans="2:8" x14ac:dyDescent="0.2">
      <c r="B1779" s="19"/>
      <c r="C1779" s="20" t="str">
        <f t="shared" si="54"/>
        <v/>
      </c>
      <c r="D1779" s="21"/>
      <c r="E1779" s="22"/>
      <c r="F1779" s="22"/>
      <c r="G1779" s="22"/>
      <c r="H1779" s="23" t="str">
        <f t="shared" si="55"/>
        <v/>
      </c>
    </row>
    <row r="1780" spans="2:8" x14ac:dyDescent="0.2">
      <c r="B1780" s="19"/>
      <c r="C1780" s="20" t="str">
        <f t="shared" si="54"/>
        <v/>
      </c>
      <c r="D1780" s="21"/>
      <c r="E1780" s="22"/>
      <c r="F1780" s="22"/>
      <c r="G1780" s="22"/>
      <c r="H1780" s="23" t="str">
        <f t="shared" si="55"/>
        <v/>
      </c>
    </row>
    <row r="1781" spans="2:8" x14ac:dyDescent="0.2">
      <c r="B1781" s="19"/>
      <c r="C1781" s="20" t="str">
        <f t="shared" si="54"/>
        <v/>
      </c>
      <c r="D1781" s="21"/>
      <c r="E1781" s="22"/>
      <c r="F1781" s="22"/>
      <c r="G1781" s="22"/>
      <c r="H1781" s="23" t="str">
        <f t="shared" si="55"/>
        <v/>
      </c>
    </row>
    <row r="1782" spans="2:8" x14ac:dyDescent="0.2">
      <c r="B1782" s="19"/>
      <c r="C1782" s="20" t="str">
        <f t="shared" si="54"/>
        <v/>
      </c>
      <c r="D1782" s="21"/>
      <c r="E1782" s="22"/>
      <c r="F1782" s="22"/>
      <c r="G1782" s="22"/>
      <c r="H1782" s="23" t="str">
        <f t="shared" si="55"/>
        <v/>
      </c>
    </row>
    <row r="1783" spans="2:8" x14ac:dyDescent="0.2">
      <c r="B1783" s="19"/>
      <c r="C1783" s="20" t="str">
        <f t="shared" si="54"/>
        <v/>
      </c>
      <c r="D1783" s="21"/>
      <c r="E1783" s="22"/>
      <c r="F1783" s="22"/>
      <c r="G1783" s="22"/>
      <c r="H1783" s="23" t="str">
        <f t="shared" si="55"/>
        <v/>
      </c>
    </row>
    <row r="1784" spans="2:8" x14ac:dyDescent="0.2">
      <c r="B1784" s="19"/>
      <c r="C1784" s="20" t="str">
        <f t="shared" si="54"/>
        <v/>
      </c>
      <c r="D1784" s="21"/>
      <c r="E1784" s="22"/>
      <c r="F1784" s="22"/>
      <c r="G1784" s="22"/>
      <c r="H1784" s="23" t="str">
        <f t="shared" si="55"/>
        <v/>
      </c>
    </row>
    <row r="1785" spans="2:8" x14ac:dyDescent="0.2">
      <c r="B1785" s="19"/>
      <c r="C1785" s="20" t="str">
        <f t="shared" si="54"/>
        <v/>
      </c>
      <c r="D1785" s="21"/>
      <c r="E1785" s="22"/>
      <c r="F1785" s="22"/>
      <c r="G1785" s="22"/>
      <c r="H1785" s="23" t="str">
        <f t="shared" si="55"/>
        <v/>
      </c>
    </row>
    <row r="1786" spans="2:8" x14ac:dyDescent="0.2">
      <c r="B1786" s="19"/>
      <c r="C1786" s="20" t="str">
        <f t="shared" si="54"/>
        <v/>
      </c>
      <c r="D1786" s="21"/>
      <c r="E1786" s="22"/>
      <c r="F1786" s="22"/>
      <c r="G1786" s="22"/>
      <c r="H1786" s="23" t="str">
        <f t="shared" si="55"/>
        <v/>
      </c>
    </row>
    <row r="1787" spans="2:8" x14ac:dyDescent="0.2">
      <c r="B1787" s="19"/>
      <c r="C1787" s="20" t="str">
        <f t="shared" si="54"/>
        <v/>
      </c>
      <c r="D1787" s="21"/>
      <c r="E1787" s="22"/>
      <c r="F1787" s="22"/>
      <c r="G1787" s="22"/>
      <c r="H1787" s="23" t="str">
        <f t="shared" si="55"/>
        <v/>
      </c>
    </row>
    <row r="1788" spans="2:8" x14ac:dyDescent="0.2">
      <c r="B1788" s="19"/>
      <c r="C1788" s="20" t="str">
        <f t="shared" si="54"/>
        <v/>
      </c>
      <c r="D1788" s="21"/>
      <c r="E1788" s="22"/>
      <c r="F1788" s="22"/>
      <c r="G1788" s="22"/>
      <c r="H1788" s="23" t="str">
        <f t="shared" si="55"/>
        <v/>
      </c>
    </row>
    <row r="1789" spans="2:8" x14ac:dyDescent="0.2">
      <c r="B1789" s="19"/>
      <c r="C1789" s="20" t="str">
        <f t="shared" si="54"/>
        <v/>
      </c>
      <c r="D1789" s="21"/>
      <c r="E1789" s="22"/>
      <c r="F1789" s="22"/>
      <c r="G1789" s="22"/>
      <c r="H1789" s="23" t="str">
        <f t="shared" si="55"/>
        <v/>
      </c>
    </row>
    <row r="1790" spans="2:8" x14ac:dyDescent="0.2">
      <c r="B1790" s="19"/>
      <c r="C1790" s="20" t="str">
        <f t="shared" si="54"/>
        <v/>
      </c>
      <c r="D1790" s="21"/>
      <c r="E1790" s="22"/>
      <c r="F1790" s="22"/>
      <c r="G1790" s="22"/>
      <c r="H1790" s="23" t="str">
        <f t="shared" si="55"/>
        <v/>
      </c>
    </row>
    <row r="1791" spans="2:8" x14ac:dyDescent="0.2">
      <c r="B1791" s="19"/>
      <c r="C1791" s="20" t="str">
        <f t="shared" si="54"/>
        <v/>
      </c>
      <c r="D1791" s="21"/>
      <c r="E1791" s="22"/>
      <c r="F1791" s="22"/>
      <c r="G1791" s="22"/>
      <c r="H1791" s="23" t="str">
        <f t="shared" si="55"/>
        <v/>
      </c>
    </row>
    <row r="1792" spans="2:8" x14ac:dyDescent="0.2">
      <c r="B1792" s="19"/>
      <c r="C1792" s="20" t="str">
        <f t="shared" si="54"/>
        <v/>
      </c>
      <c r="D1792" s="21"/>
      <c r="E1792" s="22"/>
      <c r="F1792" s="22"/>
      <c r="G1792" s="22"/>
      <c r="H1792" s="23" t="str">
        <f t="shared" si="55"/>
        <v/>
      </c>
    </row>
    <row r="1793" spans="2:8" x14ac:dyDescent="0.2">
      <c r="B1793" s="19"/>
      <c r="C1793" s="20" t="str">
        <f t="shared" si="54"/>
        <v/>
      </c>
      <c r="D1793" s="21"/>
      <c r="E1793" s="22"/>
      <c r="F1793" s="22"/>
      <c r="G1793" s="22"/>
      <c r="H1793" s="23" t="str">
        <f t="shared" si="55"/>
        <v/>
      </c>
    </row>
    <row r="1794" spans="2:8" x14ac:dyDescent="0.2">
      <c r="B1794" s="19"/>
      <c r="C1794" s="20" t="str">
        <f t="shared" si="54"/>
        <v/>
      </c>
      <c r="D1794" s="21"/>
      <c r="E1794" s="22"/>
      <c r="F1794" s="22"/>
      <c r="G1794" s="22"/>
      <c r="H1794" s="23" t="str">
        <f t="shared" si="55"/>
        <v/>
      </c>
    </row>
    <row r="1795" spans="2:8" x14ac:dyDescent="0.2">
      <c r="B1795" s="19"/>
      <c r="C1795" s="20" t="str">
        <f t="shared" si="54"/>
        <v/>
      </c>
      <c r="D1795" s="21"/>
      <c r="E1795" s="22"/>
      <c r="F1795" s="22"/>
      <c r="G1795" s="22"/>
      <c r="H1795" s="23" t="str">
        <f t="shared" si="55"/>
        <v/>
      </c>
    </row>
    <row r="1796" spans="2:8" x14ac:dyDescent="0.2">
      <c r="B1796" s="19"/>
      <c r="C1796" s="20" t="str">
        <f t="shared" si="54"/>
        <v/>
      </c>
      <c r="D1796" s="21"/>
      <c r="E1796" s="22"/>
      <c r="F1796" s="22"/>
      <c r="G1796" s="22"/>
      <c r="H1796" s="23" t="str">
        <f t="shared" si="55"/>
        <v/>
      </c>
    </row>
    <row r="1797" spans="2:8" x14ac:dyDescent="0.2">
      <c r="B1797" s="19"/>
      <c r="C1797" s="20" t="str">
        <f t="shared" ref="C1797:C1860" si="56">IF(B1797="","",IFERROR(INDEX(AnNume,MATCH(B1797,AnMarca,0)),"Marcă inexistentă"))</f>
        <v/>
      </c>
      <c r="D1797" s="21"/>
      <c r="E1797" s="22"/>
      <c r="F1797" s="22"/>
      <c r="G1797" s="22"/>
      <c r="H1797" s="23" t="str">
        <f t="shared" ref="H1797:H1860" si="57">IF(B1797="","",TRIM(IF(C1797="Marcă inexistentă","Marca nu există în foaia Angajați. ","")&amp;IF(NOT(ISNUMBER(D1797)),"Luna trebuie să fie o dată (prima zi a lunii). ","")&amp;IF(COUNTIFS($B$5:$B$3004,B1797,$D$5:$D$3004,D1797)&gt;1,"Luna apare de două ori. ","")&amp;IF(N(F1797)&gt;N(E1797),"Netul este mai mare decât brutul. ","")))</f>
        <v/>
      </c>
    </row>
    <row r="1798" spans="2:8" x14ac:dyDescent="0.2">
      <c r="B1798" s="19"/>
      <c r="C1798" s="20" t="str">
        <f t="shared" si="56"/>
        <v/>
      </c>
      <c r="D1798" s="21"/>
      <c r="E1798" s="22"/>
      <c r="F1798" s="22"/>
      <c r="G1798" s="22"/>
      <c r="H1798" s="23" t="str">
        <f t="shared" si="57"/>
        <v/>
      </c>
    </row>
    <row r="1799" spans="2:8" x14ac:dyDescent="0.2">
      <c r="B1799" s="19"/>
      <c r="C1799" s="20" t="str">
        <f t="shared" si="56"/>
        <v/>
      </c>
      <c r="D1799" s="21"/>
      <c r="E1799" s="22"/>
      <c r="F1799" s="22"/>
      <c r="G1799" s="22"/>
      <c r="H1799" s="23" t="str">
        <f t="shared" si="57"/>
        <v/>
      </c>
    </row>
    <row r="1800" spans="2:8" x14ac:dyDescent="0.2">
      <c r="B1800" s="19"/>
      <c r="C1800" s="20" t="str">
        <f t="shared" si="56"/>
        <v/>
      </c>
      <c r="D1800" s="21"/>
      <c r="E1800" s="22"/>
      <c r="F1800" s="22"/>
      <c r="G1800" s="22"/>
      <c r="H1800" s="23" t="str">
        <f t="shared" si="57"/>
        <v/>
      </c>
    </row>
    <row r="1801" spans="2:8" x14ac:dyDescent="0.2">
      <c r="B1801" s="19"/>
      <c r="C1801" s="20" t="str">
        <f t="shared" si="56"/>
        <v/>
      </c>
      <c r="D1801" s="21"/>
      <c r="E1801" s="22"/>
      <c r="F1801" s="22"/>
      <c r="G1801" s="22"/>
      <c r="H1801" s="23" t="str">
        <f t="shared" si="57"/>
        <v/>
      </c>
    </row>
    <row r="1802" spans="2:8" x14ac:dyDescent="0.2">
      <c r="B1802" s="19"/>
      <c r="C1802" s="20" t="str">
        <f t="shared" si="56"/>
        <v/>
      </c>
      <c r="D1802" s="21"/>
      <c r="E1802" s="22"/>
      <c r="F1802" s="22"/>
      <c r="G1802" s="22"/>
      <c r="H1802" s="23" t="str">
        <f t="shared" si="57"/>
        <v/>
      </c>
    </row>
    <row r="1803" spans="2:8" x14ac:dyDescent="0.2">
      <c r="B1803" s="19"/>
      <c r="C1803" s="20" t="str">
        <f t="shared" si="56"/>
        <v/>
      </c>
      <c r="D1803" s="21"/>
      <c r="E1803" s="22"/>
      <c r="F1803" s="22"/>
      <c r="G1803" s="22"/>
      <c r="H1803" s="23" t="str">
        <f t="shared" si="57"/>
        <v/>
      </c>
    </row>
    <row r="1804" spans="2:8" x14ac:dyDescent="0.2">
      <c r="B1804" s="19"/>
      <c r="C1804" s="20" t="str">
        <f t="shared" si="56"/>
        <v/>
      </c>
      <c r="D1804" s="21"/>
      <c r="E1804" s="22"/>
      <c r="F1804" s="22"/>
      <c r="G1804" s="22"/>
      <c r="H1804" s="23" t="str">
        <f t="shared" si="57"/>
        <v/>
      </c>
    </row>
    <row r="1805" spans="2:8" x14ac:dyDescent="0.2">
      <c r="B1805" s="19"/>
      <c r="C1805" s="20" t="str">
        <f t="shared" si="56"/>
        <v/>
      </c>
      <c r="D1805" s="21"/>
      <c r="E1805" s="22"/>
      <c r="F1805" s="22"/>
      <c r="G1805" s="22"/>
      <c r="H1805" s="23" t="str">
        <f t="shared" si="57"/>
        <v/>
      </c>
    </row>
    <row r="1806" spans="2:8" x14ac:dyDescent="0.2">
      <c r="B1806" s="19"/>
      <c r="C1806" s="20" t="str">
        <f t="shared" si="56"/>
        <v/>
      </c>
      <c r="D1806" s="21"/>
      <c r="E1806" s="22"/>
      <c r="F1806" s="22"/>
      <c r="G1806" s="22"/>
      <c r="H1806" s="23" t="str">
        <f t="shared" si="57"/>
        <v/>
      </c>
    </row>
    <row r="1807" spans="2:8" x14ac:dyDescent="0.2">
      <c r="B1807" s="19"/>
      <c r="C1807" s="20" t="str">
        <f t="shared" si="56"/>
        <v/>
      </c>
      <c r="D1807" s="21"/>
      <c r="E1807" s="22"/>
      <c r="F1807" s="22"/>
      <c r="G1807" s="22"/>
      <c r="H1807" s="23" t="str">
        <f t="shared" si="57"/>
        <v/>
      </c>
    </row>
    <row r="1808" spans="2:8" x14ac:dyDescent="0.2">
      <c r="B1808" s="19"/>
      <c r="C1808" s="20" t="str">
        <f t="shared" si="56"/>
        <v/>
      </c>
      <c r="D1808" s="21"/>
      <c r="E1808" s="22"/>
      <c r="F1808" s="22"/>
      <c r="G1808" s="22"/>
      <c r="H1808" s="23" t="str">
        <f t="shared" si="57"/>
        <v/>
      </c>
    </row>
    <row r="1809" spans="2:8" x14ac:dyDescent="0.2">
      <c r="B1809" s="19"/>
      <c r="C1809" s="20" t="str">
        <f t="shared" si="56"/>
        <v/>
      </c>
      <c r="D1809" s="21"/>
      <c r="E1809" s="22"/>
      <c r="F1809" s="22"/>
      <c r="G1809" s="22"/>
      <c r="H1809" s="23" t="str">
        <f t="shared" si="57"/>
        <v/>
      </c>
    </row>
    <row r="1810" spans="2:8" x14ac:dyDescent="0.2">
      <c r="B1810" s="19"/>
      <c r="C1810" s="20" t="str">
        <f t="shared" si="56"/>
        <v/>
      </c>
      <c r="D1810" s="21"/>
      <c r="E1810" s="22"/>
      <c r="F1810" s="22"/>
      <c r="G1810" s="22"/>
      <c r="H1810" s="23" t="str">
        <f t="shared" si="57"/>
        <v/>
      </c>
    </row>
    <row r="1811" spans="2:8" x14ac:dyDescent="0.2">
      <c r="B1811" s="19"/>
      <c r="C1811" s="20" t="str">
        <f t="shared" si="56"/>
        <v/>
      </c>
      <c r="D1811" s="21"/>
      <c r="E1811" s="22"/>
      <c r="F1811" s="22"/>
      <c r="G1811" s="22"/>
      <c r="H1811" s="23" t="str">
        <f t="shared" si="57"/>
        <v/>
      </c>
    </row>
    <row r="1812" spans="2:8" x14ac:dyDescent="0.2">
      <c r="B1812" s="19"/>
      <c r="C1812" s="20" t="str">
        <f t="shared" si="56"/>
        <v/>
      </c>
      <c r="D1812" s="21"/>
      <c r="E1812" s="22"/>
      <c r="F1812" s="22"/>
      <c r="G1812" s="22"/>
      <c r="H1812" s="23" t="str">
        <f t="shared" si="57"/>
        <v/>
      </c>
    </row>
    <row r="1813" spans="2:8" x14ac:dyDescent="0.2">
      <c r="B1813" s="19"/>
      <c r="C1813" s="20" t="str">
        <f t="shared" si="56"/>
        <v/>
      </c>
      <c r="D1813" s="21"/>
      <c r="E1813" s="22"/>
      <c r="F1813" s="22"/>
      <c r="G1813" s="22"/>
      <c r="H1813" s="23" t="str">
        <f t="shared" si="57"/>
        <v/>
      </c>
    </row>
    <row r="1814" spans="2:8" x14ac:dyDescent="0.2">
      <c r="B1814" s="19"/>
      <c r="C1814" s="20" t="str">
        <f t="shared" si="56"/>
        <v/>
      </c>
      <c r="D1814" s="21"/>
      <c r="E1814" s="22"/>
      <c r="F1814" s="22"/>
      <c r="G1814" s="22"/>
      <c r="H1814" s="23" t="str">
        <f t="shared" si="57"/>
        <v/>
      </c>
    </row>
    <row r="1815" spans="2:8" x14ac:dyDescent="0.2">
      <c r="B1815" s="19"/>
      <c r="C1815" s="20" t="str">
        <f t="shared" si="56"/>
        <v/>
      </c>
      <c r="D1815" s="21"/>
      <c r="E1815" s="22"/>
      <c r="F1815" s="22"/>
      <c r="G1815" s="22"/>
      <c r="H1815" s="23" t="str">
        <f t="shared" si="57"/>
        <v/>
      </c>
    </row>
    <row r="1816" spans="2:8" x14ac:dyDescent="0.2">
      <c r="B1816" s="19"/>
      <c r="C1816" s="20" t="str">
        <f t="shared" si="56"/>
        <v/>
      </c>
      <c r="D1816" s="21"/>
      <c r="E1816" s="22"/>
      <c r="F1816" s="22"/>
      <c r="G1816" s="22"/>
      <c r="H1816" s="23" t="str">
        <f t="shared" si="57"/>
        <v/>
      </c>
    </row>
    <row r="1817" spans="2:8" x14ac:dyDescent="0.2">
      <c r="B1817" s="19"/>
      <c r="C1817" s="20" t="str">
        <f t="shared" si="56"/>
        <v/>
      </c>
      <c r="D1817" s="21"/>
      <c r="E1817" s="22"/>
      <c r="F1817" s="22"/>
      <c r="G1817" s="22"/>
      <c r="H1817" s="23" t="str">
        <f t="shared" si="57"/>
        <v/>
      </c>
    </row>
    <row r="1818" spans="2:8" x14ac:dyDescent="0.2">
      <c r="B1818" s="19"/>
      <c r="C1818" s="20" t="str">
        <f t="shared" si="56"/>
        <v/>
      </c>
      <c r="D1818" s="21"/>
      <c r="E1818" s="22"/>
      <c r="F1818" s="22"/>
      <c r="G1818" s="22"/>
      <c r="H1818" s="23" t="str">
        <f t="shared" si="57"/>
        <v/>
      </c>
    </row>
    <row r="1819" spans="2:8" x14ac:dyDescent="0.2">
      <c r="B1819" s="19"/>
      <c r="C1819" s="20" t="str">
        <f t="shared" si="56"/>
        <v/>
      </c>
      <c r="D1819" s="21"/>
      <c r="E1819" s="22"/>
      <c r="F1819" s="22"/>
      <c r="G1819" s="22"/>
      <c r="H1819" s="23" t="str">
        <f t="shared" si="57"/>
        <v/>
      </c>
    </row>
    <row r="1820" spans="2:8" x14ac:dyDescent="0.2">
      <c r="B1820" s="19"/>
      <c r="C1820" s="20" t="str">
        <f t="shared" si="56"/>
        <v/>
      </c>
      <c r="D1820" s="21"/>
      <c r="E1820" s="22"/>
      <c r="F1820" s="22"/>
      <c r="G1820" s="22"/>
      <c r="H1820" s="23" t="str">
        <f t="shared" si="57"/>
        <v/>
      </c>
    </row>
    <row r="1821" spans="2:8" x14ac:dyDescent="0.2">
      <c r="B1821" s="19"/>
      <c r="C1821" s="20" t="str">
        <f t="shared" si="56"/>
        <v/>
      </c>
      <c r="D1821" s="21"/>
      <c r="E1821" s="22"/>
      <c r="F1821" s="22"/>
      <c r="G1821" s="22"/>
      <c r="H1821" s="23" t="str">
        <f t="shared" si="57"/>
        <v/>
      </c>
    </row>
    <row r="1822" spans="2:8" x14ac:dyDescent="0.2">
      <c r="B1822" s="19"/>
      <c r="C1822" s="20" t="str">
        <f t="shared" si="56"/>
        <v/>
      </c>
      <c r="D1822" s="21"/>
      <c r="E1822" s="22"/>
      <c r="F1822" s="22"/>
      <c r="G1822" s="22"/>
      <c r="H1822" s="23" t="str">
        <f t="shared" si="57"/>
        <v/>
      </c>
    </row>
    <row r="1823" spans="2:8" x14ac:dyDescent="0.2">
      <c r="B1823" s="19"/>
      <c r="C1823" s="20" t="str">
        <f t="shared" si="56"/>
        <v/>
      </c>
      <c r="D1823" s="21"/>
      <c r="E1823" s="22"/>
      <c r="F1823" s="22"/>
      <c r="G1823" s="22"/>
      <c r="H1823" s="23" t="str">
        <f t="shared" si="57"/>
        <v/>
      </c>
    </row>
    <row r="1824" spans="2:8" x14ac:dyDescent="0.2">
      <c r="B1824" s="19"/>
      <c r="C1824" s="20" t="str">
        <f t="shared" si="56"/>
        <v/>
      </c>
      <c r="D1824" s="21"/>
      <c r="E1824" s="22"/>
      <c r="F1824" s="22"/>
      <c r="G1824" s="22"/>
      <c r="H1824" s="23" t="str">
        <f t="shared" si="57"/>
        <v/>
      </c>
    </row>
    <row r="1825" spans="2:8" x14ac:dyDescent="0.2">
      <c r="B1825" s="19"/>
      <c r="C1825" s="20" t="str">
        <f t="shared" si="56"/>
        <v/>
      </c>
      <c r="D1825" s="21"/>
      <c r="E1825" s="22"/>
      <c r="F1825" s="22"/>
      <c r="G1825" s="22"/>
      <c r="H1825" s="23" t="str">
        <f t="shared" si="57"/>
        <v/>
      </c>
    </row>
    <row r="1826" spans="2:8" x14ac:dyDescent="0.2">
      <c r="B1826" s="19"/>
      <c r="C1826" s="20" t="str">
        <f t="shared" si="56"/>
        <v/>
      </c>
      <c r="D1826" s="21"/>
      <c r="E1826" s="22"/>
      <c r="F1826" s="22"/>
      <c r="G1826" s="22"/>
      <c r="H1826" s="23" t="str">
        <f t="shared" si="57"/>
        <v/>
      </c>
    </row>
    <row r="1827" spans="2:8" x14ac:dyDescent="0.2">
      <c r="B1827" s="19"/>
      <c r="C1827" s="20" t="str">
        <f t="shared" si="56"/>
        <v/>
      </c>
      <c r="D1827" s="21"/>
      <c r="E1827" s="22"/>
      <c r="F1827" s="22"/>
      <c r="G1827" s="22"/>
      <c r="H1827" s="23" t="str">
        <f t="shared" si="57"/>
        <v/>
      </c>
    </row>
    <row r="1828" spans="2:8" x14ac:dyDescent="0.2">
      <c r="B1828" s="19"/>
      <c r="C1828" s="20" t="str">
        <f t="shared" si="56"/>
        <v/>
      </c>
      <c r="D1828" s="21"/>
      <c r="E1828" s="22"/>
      <c r="F1828" s="22"/>
      <c r="G1828" s="22"/>
      <c r="H1828" s="23" t="str">
        <f t="shared" si="57"/>
        <v/>
      </c>
    </row>
    <row r="1829" spans="2:8" x14ac:dyDescent="0.2">
      <c r="B1829" s="19"/>
      <c r="C1829" s="20" t="str">
        <f t="shared" si="56"/>
        <v/>
      </c>
      <c r="D1829" s="21"/>
      <c r="E1829" s="22"/>
      <c r="F1829" s="22"/>
      <c r="G1829" s="22"/>
      <c r="H1829" s="23" t="str">
        <f t="shared" si="57"/>
        <v/>
      </c>
    </row>
    <row r="1830" spans="2:8" x14ac:dyDescent="0.2">
      <c r="B1830" s="19"/>
      <c r="C1830" s="20" t="str">
        <f t="shared" si="56"/>
        <v/>
      </c>
      <c r="D1830" s="21"/>
      <c r="E1830" s="22"/>
      <c r="F1830" s="22"/>
      <c r="G1830" s="22"/>
      <c r="H1830" s="23" t="str">
        <f t="shared" si="57"/>
        <v/>
      </c>
    </row>
    <row r="1831" spans="2:8" x14ac:dyDescent="0.2">
      <c r="B1831" s="19"/>
      <c r="C1831" s="20" t="str">
        <f t="shared" si="56"/>
        <v/>
      </c>
      <c r="D1831" s="21"/>
      <c r="E1831" s="22"/>
      <c r="F1831" s="22"/>
      <c r="G1831" s="22"/>
      <c r="H1831" s="23" t="str">
        <f t="shared" si="57"/>
        <v/>
      </c>
    </row>
    <row r="1832" spans="2:8" x14ac:dyDescent="0.2">
      <c r="B1832" s="19"/>
      <c r="C1832" s="20" t="str">
        <f t="shared" si="56"/>
        <v/>
      </c>
      <c r="D1832" s="21"/>
      <c r="E1832" s="22"/>
      <c r="F1832" s="22"/>
      <c r="G1832" s="22"/>
      <c r="H1832" s="23" t="str">
        <f t="shared" si="57"/>
        <v/>
      </c>
    </row>
    <row r="1833" spans="2:8" x14ac:dyDescent="0.2">
      <c r="B1833" s="19"/>
      <c r="C1833" s="20" t="str">
        <f t="shared" si="56"/>
        <v/>
      </c>
      <c r="D1833" s="21"/>
      <c r="E1833" s="22"/>
      <c r="F1833" s="22"/>
      <c r="G1833" s="22"/>
      <c r="H1833" s="23" t="str">
        <f t="shared" si="57"/>
        <v/>
      </c>
    </row>
    <row r="1834" spans="2:8" x14ac:dyDescent="0.2">
      <c r="B1834" s="19"/>
      <c r="C1834" s="20" t="str">
        <f t="shared" si="56"/>
        <v/>
      </c>
      <c r="D1834" s="21"/>
      <c r="E1834" s="22"/>
      <c r="F1834" s="22"/>
      <c r="G1834" s="22"/>
      <c r="H1834" s="23" t="str">
        <f t="shared" si="57"/>
        <v/>
      </c>
    </row>
    <row r="1835" spans="2:8" x14ac:dyDescent="0.2">
      <c r="B1835" s="19"/>
      <c r="C1835" s="20" t="str">
        <f t="shared" si="56"/>
        <v/>
      </c>
      <c r="D1835" s="21"/>
      <c r="E1835" s="22"/>
      <c r="F1835" s="22"/>
      <c r="G1835" s="22"/>
      <c r="H1835" s="23" t="str">
        <f t="shared" si="57"/>
        <v/>
      </c>
    </row>
    <row r="1836" spans="2:8" x14ac:dyDescent="0.2">
      <c r="B1836" s="19"/>
      <c r="C1836" s="20" t="str">
        <f t="shared" si="56"/>
        <v/>
      </c>
      <c r="D1836" s="21"/>
      <c r="E1836" s="22"/>
      <c r="F1836" s="22"/>
      <c r="G1836" s="22"/>
      <c r="H1836" s="23" t="str">
        <f t="shared" si="57"/>
        <v/>
      </c>
    </row>
    <row r="1837" spans="2:8" x14ac:dyDescent="0.2">
      <c r="B1837" s="19"/>
      <c r="C1837" s="20" t="str">
        <f t="shared" si="56"/>
        <v/>
      </c>
      <c r="D1837" s="21"/>
      <c r="E1837" s="22"/>
      <c r="F1837" s="22"/>
      <c r="G1837" s="22"/>
      <c r="H1837" s="23" t="str">
        <f t="shared" si="57"/>
        <v/>
      </c>
    </row>
    <row r="1838" spans="2:8" x14ac:dyDescent="0.2">
      <c r="B1838" s="19"/>
      <c r="C1838" s="20" t="str">
        <f t="shared" si="56"/>
        <v/>
      </c>
      <c r="D1838" s="21"/>
      <c r="E1838" s="22"/>
      <c r="F1838" s="22"/>
      <c r="G1838" s="22"/>
      <c r="H1838" s="23" t="str">
        <f t="shared" si="57"/>
        <v/>
      </c>
    </row>
    <row r="1839" spans="2:8" x14ac:dyDescent="0.2">
      <c r="B1839" s="19"/>
      <c r="C1839" s="20" t="str">
        <f t="shared" si="56"/>
        <v/>
      </c>
      <c r="D1839" s="21"/>
      <c r="E1839" s="22"/>
      <c r="F1839" s="22"/>
      <c r="G1839" s="22"/>
      <c r="H1839" s="23" t="str">
        <f t="shared" si="57"/>
        <v/>
      </c>
    </row>
    <row r="1840" spans="2:8" x14ac:dyDescent="0.2">
      <c r="B1840" s="19"/>
      <c r="C1840" s="20" t="str">
        <f t="shared" si="56"/>
        <v/>
      </c>
      <c r="D1840" s="21"/>
      <c r="E1840" s="22"/>
      <c r="F1840" s="22"/>
      <c r="G1840" s="22"/>
      <c r="H1840" s="23" t="str">
        <f t="shared" si="57"/>
        <v/>
      </c>
    </row>
    <row r="1841" spans="2:8" x14ac:dyDescent="0.2">
      <c r="B1841" s="19"/>
      <c r="C1841" s="20" t="str">
        <f t="shared" si="56"/>
        <v/>
      </c>
      <c r="D1841" s="21"/>
      <c r="E1841" s="22"/>
      <c r="F1841" s="22"/>
      <c r="G1841" s="22"/>
      <c r="H1841" s="23" t="str">
        <f t="shared" si="57"/>
        <v/>
      </c>
    </row>
    <row r="1842" spans="2:8" x14ac:dyDescent="0.2">
      <c r="B1842" s="19"/>
      <c r="C1842" s="20" t="str">
        <f t="shared" si="56"/>
        <v/>
      </c>
      <c r="D1842" s="21"/>
      <c r="E1842" s="22"/>
      <c r="F1842" s="22"/>
      <c r="G1842" s="22"/>
      <c r="H1842" s="23" t="str">
        <f t="shared" si="57"/>
        <v/>
      </c>
    </row>
    <row r="1843" spans="2:8" x14ac:dyDescent="0.2">
      <c r="B1843" s="19"/>
      <c r="C1843" s="20" t="str">
        <f t="shared" si="56"/>
        <v/>
      </c>
      <c r="D1843" s="21"/>
      <c r="E1843" s="22"/>
      <c r="F1843" s="22"/>
      <c r="G1843" s="22"/>
      <c r="H1843" s="23" t="str">
        <f t="shared" si="57"/>
        <v/>
      </c>
    </row>
    <row r="1844" spans="2:8" x14ac:dyDescent="0.2">
      <c r="B1844" s="19"/>
      <c r="C1844" s="20" t="str">
        <f t="shared" si="56"/>
        <v/>
      </c>
      <c r="D1844" s="21"/>
      <c r="E1844" s="22"/>
      <c r="F1844" s="22"/>
      <c r="G1844" s="22"/>
      <c r="H1844" s="23" t="str">
        <f t="shared" si="57"/>
        <v/>
      </c>
    </row>
    <row r="1845" spans="2:8" x14ac:dyDescent="0.2">
      <c r="B1845" s="19"/>
      <c r="C1845" s="20" t="str">
        <f t="shared" si="56"/>
        <v/>
      </c>
      <c r="D1845" s="21"/>
      <c r="E1845" s="22"/>
      <c r="F1845" s="22"/>
      <c r="G1845" s="22"/>
      <c r="H1845" s="23" t="str">
        <f t="shared" si="57"/>
        <v/>
      </c>
    </row>
    <row r="1846" spans="2:8" x14ac:dyDescent="0.2">
      <c r="B1846" s="19"/>
      <c r="C1846" s="20" t="str">
        <f t="shared" si="56"/>
        <v/>
      </c>
      <c r="D1846" s="21"/>
      <c r="E1846" s="22"/>
      <c r="F1846" s="22"/>
      <c r="G1846" s="22"/>
      <c r="H1846" s="23" t="str">
        <f t="shared" si="57"/>
        <v/>
      </c>
    </row>
    <row r="1847" spans="2:8" x14ac:dyDescent="0.2">
      <c r="B1847" s="19"/>
      <c r="C1847" s="20" t="str">
        <f t="shared" si="56"/>
        <v/>
      </c>
      <c r="D1847" s="21"/>
      <c r="E1847" s="22"/>
      <c r="F1847" s="22"/>
      <c r="G1847" s="22"/>
      <c r="H1847" s="23" t="str">
        <f t="shared" si="57"/>
        <v/>
      </c>
    </row>
    <row r="1848" spans="2:8" x14ac:dyDescent="0.2">
      <c r="B1848" s="19"/>
      <c r="C1848" s="20" t="str">
        <f t="shared" si="56"/>
        <v/>
      </c>
      <c r="D1848" s="21"/>
      <c r="E1848" s="22"/>
      <c r="F1848" s="22"/>
      <c r="G1848" s="22"/>
      <c r="H1848" s="23" t="str">
        <f t="shared" si="57"/>
        <v/>
      </c>
    </row>
    <row r="1849" spans="2:8" x14ac:dyDescent="0.2">
      <c r="B1849" s="19"/>
      <c r="C1849" s="20" t="str">
        <f t="shared" si="56"/>
        <v/>
      </c>
      <c r="D1849" s="21"/>
      <c r="E1849" s="22"/>
      <c r="F1849" s="22"/>
      <c r="G1849" s="22"/>
      <c r="H1849" s="23" t="str">
        <f t="shared" si="57"/>
        <v/>
      </c>
    </row>
    <row r="1850" spans="2:8" x14ac:dyDescent="0.2">
      <c r="B1850" s="19"/>
      <c r="C1850" s="20" t="str">
        <f t="shared" si="56"/>
        <v/>
      </c>
      <c r="D1850" s="21"/>
      <c r="E1850" s="22"/>
      <c r="F1850" s="22"/>
      <c r="G1850" s="22"/>
      <c r="H1850" s="23" t="str">
        <f t="shared" si="57"/>
        <v/>
      </c>
    </row>
    <row r="1851" spans="2:8" x14ac:dyDescent="0.2">
      <c r="B1851" s="19"/>
      <c r="C1851" s="20" t="str">
        <f t="shared" si="56"/>
        <v/>
      </c>
      <c r="D1851" s="21"/>
      <c r="E1851" s="22"/>
      <c r="F1851" s="22"/>
      <c r="G1851" s="22"/>
      <c r="H1851" s="23" t="str">
        <f t="shared" si="57"/>
        <v/>
      </c>
    </row>
    <row r="1852" spans="2:8" x14ac:dyDescent="0.2">
      <c r="B1852" s="19"/>
      <c r="C1852" s="20" t="str">
        <f t="shared" si="56"/>
        <v/>
      </c>
      <c r="D1852" s="21"/>
      <c r="E1852" s="22"/>
      <c r="F1852" s="22"/>
      <c r="G1852" s="22"/>
      <c r="H1852" s="23" t="str">
        <f t="shared" si="57"/>
        <v/>
      </c>
    </row>
    <row r="1853" spans="2:8" x14ac:dyDescent="0.2">
      <c r="B1853" s="19"/>
      <c r="C1853" s="20" t="str">
        <f t="shared" si="56"/>
        <v/>
      </c>
      <c r="D1853" s="21"/>
      <c r="E1853" s="22"/>
      <c r="F1853" s="22"/>
      <c r="G1853" s="22"/>
      <c r="H1853" s="23" t="str">
        <f t="shared" si="57"/>
        <v/>
      </c>
    </row>
    <row r="1854" spans="2:8" x14ac:dyDescent="0.2">
      <c r="B1854" s="19"/>
      <c r="C1854" s="20" t="str">
        <f t="shared" si="56"/>
        <v/>
      </c>
      <c r="D1854" s="21"/>
      <c r="E1854" s="22"/>
      <c r="F1854" s="22"/>
      <c r="G1854" s="22"/>
      <c r="H1854" s="23" t="str">
        <f t="shared" si="57"/>
        <v/>
      </c>
    </row>
    <row r="1855" spans="2:8" x14ac:dyDescent="0.2">
      <c r="B1855" s="19"/>
      <c r="C1855" s="20" t="str">
        <f t="shared" si="56"/>
        <v/>
      </c>
      <c r="D1855" s="21"/>
      <c r="E1855" s="22"/>
      <c r="F1855" s="22"/>
      <c r="G1855" s="22"/>
      <c r="H1855" s="23" t="str">
        <f t="shared" si="57"/>
        <v/>
      </c>
    </row>
    <row r="1856" spans="2:8" x14ac:dyDescent="0.2">
      <c r="B1856" s="19"/>
      <c r="C1856" s="20" t="str">
        <f t="shared" si="56"/>
        <v/>
      </c>
      <c r="D1856" s="21"/>
      <c r="E1856" s="22"/>
      <c r="F1856" s="22"/>
      <c r="G1856" s="22"/>
      <c r="H1856" s="23" t="str">
        <f t="shared" si="57"/>
        <v/>
      </c>
    </row>
    <row r="1857" spans="2:8" x14ac:dyDescent="0.2">
      <c r="B1857" s="19"/>
      <c r="C1857" s="20" t="str">
        <f t="shared" si="56"/>
        <v/>
      </c>
      <c r="D1857" s="21"/>
      <c r="E1857" s="22"/>
      <c r="F1857" s="22"/>
      <c r="G1857" s="22"/>
      <c r="H1857" s="23" t="str">
        <f t="shared" si="57"/>
        <v/>
      </c>
    </row>
    <row r="1858" spans="2:8" x14ac:dyDescent="0.2">
      <c r="B1858" s="19"/>
      <c r="C1858" s="20" t="str">
        <f t="shared" si="56"/>
        <v/>
      </c>
      <c r="D1858" s="21"/>
      <c r="E1858" s="22"/>
      <c r="F1858" s="22"/>
      <c r="G1858" s="22"/>
      <c r="H1858" s="23" t="str">
        <f t="shared" si="57"/>
        <v/>
      </c>
    </row>
    <row r="1859" spans="2:8" x14ac:dyDescent="0.2">
      <c r="B1859" s="19"/>
      <c r="C1859" s="20" t="str">
        <f t="shared" si="56"/>
        <v/>
      </c>
      <c r="D1859" s="21"/>
      <c r="E1859" s="22"/>
      <c r="F1859" s="22"/>
      <c r="G1859" s="22"/>
      <c r="H1859" s="23" t="str">
        <f t="shared" si="57"/>
        <v/>
      </c>
    </row>
    <row r="1860" spans="2:8" x14ac:dyDescent="0.2">
      <c r="B1860" s="19"/>
      <c r="C1860" s="20" t="str">
        <f t="shared" si="56"/>
        <v/>
      </c>
      <c r="D1860" s="21"/>
      <c r="E1860" s="22"/>
      <c r="F1860" s="22"/>
      <c r="G1860" s="22"/>
      <c r="H1860" s="23" t="str">
        <f t="shared" si="57"/>
        <v/>
      </c>
    </row>
    <row r="1861" spans="2:8" x14ac:dyDescent="0.2">
      <c r="B1861" s="19"/>
      <c r="C1861" s="20" t="str">
        <f t="shared" ref="C1861:C1924" si="58">IF(B1861="","",IFERROR(INDEX(AnNume,MATCH(B1861,AnMarca,0)),"Marcă inexistentă"))</f>
        <v/>
      </c>
      <c r="D1861" s="21"/>
      <c r="E1861" s="22"/>
      <c r="F1861" s="22"/>
      <c r="G1861" s="22"/>
      <c r="H1861" s="23" t="str">
        <f t="shared" ref="H1861:H1924" si="59">IF(B1861="","",TRIM(IF(C1861="Marcă inexistentă","Marca nu există în foaia Angajați. ","")&amp;IF(NOT(ISNUMBER(D1861)),"Luna trebuie să fie o dată (prima zi a lunii). ","")&amp;IF(COUNTIFS($B$5:$B$3004,B1861,$D$5:$D$3004,D1861)&gt;1,"Luna apare de două ori. ","")&amp;IF(N(F1861)&gt;N(E1861),"Netul este mai mare decât brutul. ","")))</f>
        <v/>
      </c>
    </row>
    <row r="1862" spans="2:8" x14ac:dyDescent="0.2">
      <c r="B1862" s="19"/>
      <c r="C1862" s="20" t="str">
        <f t="shared" si="58"/>
        <v/>
      </c>
      <c r="D1862" s="21"/>
      <c r="E1862" s="22"/>
      <c r="F1862" s="22"/>
      <c r="G1862" s="22"/>
      <c r="H1862" s="23" t="str">
        <f t="shared" si="59"/>
        <v/>
      </c>
    </row>
    <row r="1863" spans="2:8" x14ac:dyDescent="0.2">
      <c r="B1863" s="19"/>
      <c r="C1863" s="20" t="str">
        <f t="shared" si="58"/>
        <v/>
      </c>
      <c r="D1863" s="21"/>
      <c r="E1863" s="22"/>
      <c r="F1863" s="22"/>
      <c r="G1863" s="22"/>
      <c r="H1863" s="23" t="str">
        <f t="shared" si="59"/>
        <v/>
      </c>
    </row>
    <row r="1864" spans="2:8" x14ac:dyDescent="0.2">
      <c r="B1864" s="19"/>
      <c r="C1864" s="20" t="str">
        <f t="shared" si="58"/>
        <v/>
      </c>
      <c r="D1864" s="21"/>
      <c r="E1864" s="22"/>
      <c r="F1864" s="22"/>
      <c r="G1864" s="22"/>
      <c r="H1864" s="23" t="str">
        <f t="shared" si="59"/>
        <v/>
      </c>
    </row>
    <row r="1865" spans="2:8" x14ac:dyDescent="0.2">
      <c r="B1865" s="19"/>
      <c r="C1865" s="20" t="str">
        <f t="shared" si="58"/>
        <v/>
      </c>
      <c r="D1865" s="21"/>
      <c r="E1865" s="22"/>
      <c r="F1865" s="22"/>
      <c r="G1865" s="22"/>
      <c r="H1865" s="23" t="str">
        <f t="shared" si="59"/>
        <v/>
      </c>
    </row>
    <row r="1866" spans="2:8" x14ac:dyDescent="0.2">
      <c r="B1866" s="19"/>
      <c r="C1866" s="20" t="str">
        <f t="shared" si="58"/>
        <v/>
      </c>
      <c r="D1866" s="21"/>
      <c r="E1866" s="22"/>
      <c r="F1866" s="22"/>
      <c r="G1866" s="22"/>
      <c r="H1866" s="23" t="str">
        <f t="shared" si="59"/>
        <v/>
      </c>
    </row>
    <row r="1867" spans="2:8" x14ac:dyDescent="0.2">
      <c r="B1867" s="19"/>
      <c r="C1867" s="20" t="str">
        <f t="shared" si="58"/>
        <v/>
      </c>
      <c r="D1867" s="21"/>
      <c r="E1867" s="22"/>
      <c r="F1867" s="22"/>
      <c r="G1867" s="22"/>
      <c r="H1867" s="23" t="str">
        <f t="shared" si="59"/>
        <v/>
      </c>
    </row>
    <row r="1868" spans="2:8" x14ac:dyDescent="0.2">
      <c r="B1868" s="19"/>
      <c r="C1868" s="20" t="str">
        <f t="shared" si="58"/>
        <v/>
      </c>
      <c r="D1868" s="21"/>
      <c r="E1868" s="22"/>
      <c r="F1868" s="22"/>
      <c r="G1868" s="22"/>
      <c r="H1868" s="23" t="str">
        <f t="shared" si="59"/>
        <v/>
      </c>
    </row>
    <row r="1869" spans="2:8" x14ac:dyDescent="0.2">
      <c r="B1869" s="19"/>
      <c r="C1869" s="20" t="str">
        <f t="shared" si="58"/>
        <v/>
      </c>
      <c r="D1869" s="21"/>
      <c r="E1869" s="22"/>
      <c r="F1869" s="22"/>
      <c r="G1869" s="22"/>
      <c r="H1869" s="23" t="str">
        <f t="shared" si="59"/>
        <v/>
      </c>
    </row>
    <row r="1870" spans="2:8" x14ac:dyDescent="0.2">
      <c r="B1870" s="19"/>
      <c r="C1870" s="20" t="str">
        <f t="shared" si="58"/>
        <v/>
      </c>
      <c r="D1870" s="21"/>
      <c r="E1870" s="22"/>
      <c r="F1870" s="22"/>
      <c r="G1870" s="22"/>
      <c r="H1870" s="23" t="str">
        <f t="shared" si="59"/>
        <v/>
      </c>
    </row>
    <row r="1871" spans="2:8" x14ac:dyDescent="0.2">
      <c r="B1871" s="19"/>
      <c r="C1871" s="20" t="str">
        <f t="shared" si="58"/>
        <v/>
      </c>
      <c r="D1871" s="21"/>
      <c r="E1871" s="22"/>
      <c r="F1871" s="22"/>
      <c r="G1871" s="22"/>
      <c r="H1871" s="23" t="str">
        <f t="shared" si="59"/>
        <v/>
      </c>
    </row>
    <row r="1872" spans="2:8" x14ac:dyDescent="0.2">
      <c r="B1872" s="19"/>
      <c r="C1872" s="20" t="str">
        <f t="shared" si="58"/>
        <v/>
      </c>
      <c r="D1872" s="21"/>
      <c r="E1872" s="22"/>
      <c r="F1872" s="22"/>
      <c r="G1872" s="22"/>
      <c r="H1872" s="23" t="str">
        <f t="shared" si="59"/>
        <v/>
      </c>
    </row>
    <row r="1873" spans="2:8" x14ac:dyDescent="0.2">
      <c r="B1873" s="19"/>
      <c r="C1873" s="20" t="str">
        <f t="shared" si="58"/>
        <v/>
      </c>
      <c r="D1873" s="21"/>
      <c r="E1873" s="22"/>
      <c r="F1873" s="22"/>
      <c r="G1873" s="22"/>
      <c r="H1873" s="23" t="str">
        <f t="shared" si="59"/>
        <v/>
      </c>
    </row>
    <row r="1874" spans="2:8" x14ac:dyDescent="0.2">
      <c r="B1874" s="19"/>
      <c r="C1874" s="20" t="str">
        <f t="shared" si="58"/>
        <v/>
      </c>
      <c r="D1874" s="21"/>
      <c r="E1874" s="22"/>
      <c r="F1874" s="22"/>
      <c r="G1874" s="22"/>
      <c r="H1874" s="23" t="str">
        <f t="shared" si="59"/>
        <v/>
      </c>
    </row>
    <row r="1875" spans="2:8" x14ac:dyDescent="0.2">
      <c r="B1875" s="19"/>
      <c r="C1875" s="20" t="str">
        <f t="shared" si="58"/>
        <v/>
      </c>
      <c r="D1875" s="21"/>
      <c r="E1875" s="22"/>
      <c r="F1875" s="22"/>
      <c r="G1875" s="22"/>
      <c r="H1875" s="23" t="str">
        <f t="shared" si="59"/>
        <v/>
      </c>
    </row>
    <row r="1876" spans="2:8" x14ac:dyDescent="0.2">
      <c r="B1876" s="19"/>
      <c r="C1876" s="20" t="str">
        <f t="shared" si="58"/>
        <v/>
      </c>
      <c r="D1876" s="21"/>
      <c r="E1876" s="22"/>
      <c r="F1876" s="22"/>
      <c r="G1876" s="22"/>
      <c r="H1876" s="23" t="str">
        <f t="shared" si="59"/>
        <v/>
      </c>
    </row>
    <row r="1877" spans="2:8" x14ac:dyDescent="0.2">
      <c r="B1877" s="19"/>
      <c r="C1877" s="20" t="str">
        <f t="shared" si="58"/>
        <v/>
      </c>
      <c r="D1877" s="21"/>
      <c r="E1877" s="22"/>
      <c r="F1877" s="22"/>
      <c r="G1877" s="22"/>
      <c r="H1877" s="23" t="str">
        <f t="shared" si="59"/>
        <v/>
      </c>
    </row>
    <row r="1878" spans="2:8" x14ac:dyDescent="0.2">
      <c r="B1878" s="19"/>
      <c r="C1878" s="20" t="str">
        <f t="shared" si="58"/>
        <v/>
      </c>
      <c r="D1878" s="21"/>
      <c r="E1878" s="22"/>
      <c r="F1878" s="22"/>
      <c r="G1878" s="22"/>
      <c r="H1878" s="23" t="str">
        <f t="shared" si="59"/>
        <v/>
      </c>
    </row>
    <row r="1879" spans="2:8" x14ac:dyDescent="0.2">
      <c r="B1879" s="19"/>
      <c r="C1879" s="20" t="str">
        <f t="shared" si="58"/>
        <v/>
      </c>
      <c r="D1879" s="21"/>
      <c r="E1879" s="22"/>
      <c r="F1879" s="22"/>
      <c r="G1879" s="22"/>
      <c r="H1879" s="23" t="str">
        <f t="shared" si="59"/>
        <v/>
      </c>
    </row>
    <row r="1880" spans="2:8" x14ac:dyDescent="0.2">
      <c r="B1880" s="19"/>
      <c r="C1880" s="20" t="str">
        <f t="shared" si="58"/>
        <v/>
      </c>
      <c r="D1880" s="21"/>
      <c r="E1880" s="22"/>
      <c r="F1880" s="22"/>
      <c r="G1880" s="22"/>
      <c r="H1880" s="23" t="str">
        <f t="shared" si="59"/>
        <v/>
      </c>
    </row>
    <row r="1881" spans="2:8" x14ac:dyDescent="0.2">
      <c r="B1881" s="19"/>
      <c r="C1881" s="20" t="str">
        <f t="shared" si="58"/>
        <v/>
      </c>
      <c r="D1881" s="21"/>
      <c r="E1881" s="22"/>
      <c r="F1881" s="22"/>
      <c r="G1881" s="22"/>
      <c r="H1881" s="23" t="str">
        <f t="shared" si="59"/>
        <v/>
      </c>
    </row>
    <row r="1882" spans="2:8" x14ac:dyDescent="0.2">
      <c r="B1882" s="19"/>
      <c r="C1882" s="20" t="str">
        <f t="shared" si="58"/>
        <v/>
      </c>
      <c r="D1882" s="21"/>
      <c r="E1882" s="22"/>
      <c r="F1882" s="22"/>
      <c r="G1882" s="22"/>
      <c r="H1882" s="23" t="str">
        <f t="shared" si="59"/>
        <v/>
      </c>
    </row>
    <row r="1883" spans="2:8" x14ac:dyDescent="0.2">
      <c r="B1883" s="19"/>
      <c r="C1883" s="20" t="str">
        <f t="shared" si="58"/>
        <v/>
      </c>
      <c r="D1883" s="21"/>
      <c r="E1883" s="22"/>
      <c r="F1883" s="22"/>
      <c r="G1883" s="22"/>
      <c r="H1883" s="23" t="str">
        <f t="shared" si="59"/>
        <v/>
      </c>
    </row>
    <row r="1884" spans="2:8" x14ac:dyDescent="0.2">
      <c r="B1884" s="19"/>
      <c r="C1884" s="20" t="str">
        <f t="shared" si="58"/>
        <v/>
      </c>
      <c r="D1884" s="21"/>
      <c r="E1884" s="22"/>
      <c r="F1884" s="22"/>
      <c r="G1884" s="22"/>
      <c r="H1884" s="23" t="str">
        <f t="shared" si="59"/>
        <v/>
      </c>
    </row>
    <row r="1885" spans="2:8" x14ac:dyDescent="0.2">
      <c r="B1885" s="19"/>
      <c r="C1885" s="20" t="str">
        <f t="shared" si="58"/>
        <v/>
      </c>
      <c r="D1885" s="21"/>
      <c r="E1885" s="22"/>
      <c r="F1885" s="22"/>
      <c r="G1885" s="22"/>
      <c r="H1885" s="23" t="str">
        <f t="shared" si="59"/>
        <v/>
      </c>
    </row>
    <row r="1886" spans="2:8" x14ac:dyDescent="0.2">
      <c r="B1886" s="19"/>
      <c r="C1886" s="20" t="str">
        <f t="shared" si="58"/>
        <v/>
      </c>
      <c r="D1886" s="21"/>
      <c r="E1886" s="22"/>
      <c r="F1886" s="22"/>
      <c r="G1886" s="22"/>
      <c r="H1886" s="23" t="str">
        <f t="shared" si="59"/>
        <v/>
      </c>
    </row>
    <row r="1887" spans="2:8" x14ac:dyDescent="0.2">
      <c r="B1887" s="19"/>
      <c r="C1887" s="20" t="str">
        <f t="shared" si="58"/>
        <v/>
      </c>
      <c r="D1887" s="21"/>
      <c r="E1887" s="22"/>
      <c r="F1887" s="22"/>
      <c r="G1887" s="22"/>
      <c r="H1887" s="23" t="str">
        <f t="shared" si="59"/>
        <v/>
      </c>
    </row>
    <row r="1888" spans="2:8" x14ac:dyDescent="0.2">
      <c r="B1888" s="19"/>
      <c r="C1888" s="20" t="str">
        <f t="shared" si="58"/>
        <v/>
      </c>
      <c r="D1888" s="21"/>
      <c r="E1888" s="22"/>
      <c r="F1888" s="22"/>
      <c r="G1888" s="22"/>
      <c r="H1888" s="23" t="str">
        <f t="shared" si="59"/>
        <v/>
      </c>
    </row>
    <row r="1889" spans="2:8" x14ac:dyDescent="0.2">
      <c r="B1889" s="19"/>
      <c r="C1889" s="20" t="str">
        <f t="shared" si="58"/>
        <v/>
      </c>
      <c r="D1889" s="21"/>
      <c r="E1889" s="22"/>
      <c r="F1889" s="22"/>
      <c r="G1889" s="22"/>
      <c r="H1889" s="23" t="str">
        <f t="shared" si="59"/>
        <v/>
      </c>
    </row>
    <row r="1890" spans="2:8" x14ac:dyDescent="0.2">
      <c r="B1890" s="19"/>
      <c r="C1890" s="20" t="str">
        <f t="shared" si="58"/>
        <v/>
      </c>
      <c r="D1890" s="21"/>
      <c r="E1890" s="22"/>
      <c r="F1890" s="22"/>
      <c r="G1890" s="22"/>
      <c r="H1890" s="23" t="str">
        <f t="shared" si="59"/>
        <v/>
      </c>
    </row>
    <row r="1891" spans="2:8" x14ac:dyDescent="0.2">
      <c r="B1891" s="19"/>
      <c r="C1891" s="20" t="str">
        <f t="shared" si="58"/>
        <v/>
      </c>
      <c r="D1891" s="21"/>
      <c r="E1891" s="22"/>
      <c r="F1891" s="22"/>
      <c r="G1891" s="22"/>
      <c r="H1891" s="23" t="str">
        <f t="shared" si="59"/>
        <v/>
      </c>
    </row>
    <row r="1892" spans="2:8" x14ac:dyDescent="0.2">
      <c r="B1892" s="19"/>
      <c r="C1892" s="20" t="str">
        <f t="shared" si="58"/>
        <v/>
      </c>
      <c r="D1892" s="21"/>
      <c r="E1892" s="22"/>
      <c r="F1892" s="22"/>
      <c r="G1892" s="22"/>
      <c r="H1892" s="23" t="str">
        <f t="shared" si="59"/>
        <v/>
      </c>
    </row>
    <row r="1893" spans="2:8" x14ac:dyDescent="0.2">
      <c r="B1893" s="19"/>
      <c r="C1893" s="20" t="str">
        <f t="shared" si="58"/>
        <v/>
      </c>
      <c r="D1893" s="21"/>
      <c r="E1893" s="22"/>
      <c r="F1893" s="22"/>
      <c r="G1893" s="22"/>
      <c r="H1893" s="23" t="str">
        <f t="shared" si="59"/>
        <v/>
      </c>
    </row>
    <row r="1894" spans="2:8" x14ac:dyDescent="0.2">
      <c r="B1894" s="19"/>
      <c r="C1894" s="20" t="str">
        <f t="shared" si="58"/>
        <v/>
      </c>
      <c r="D1894" s="21"/>
      <c r="E1894" s="22"/>
      <c r="F1894" s="22"/>
      <c r="G1894" s="22"/>
      <c r="H1894" s="23" t="str">
        <f t="shared" si="59"/>
        <v/>
      </c>
    </row>
    <row r="1895" spans="2:8" x14ac:dyDescent="0.2">
      <c r="B1895" s="19"/>
      <c r="C1895" s="20" t="str">
        <f t="shared" si="58"/>
        <v/>
      </c>
      <c r="D1895" s="21"/>
      <c r="E1895" s="22"/>
      <c r="F1895" s="22"/>
      <c r="G1895" s="22"/>
      <c r="H1895" s="23" t="str">
        <f t="shared" si="59"/>
        <v/>
      </c>
    </row>
    <row r="1896" spans="2:8" x14ac:dyDescent="0.2">
      <c r="B1896" s="19"/>
      <c r="C1896" s="20" t="str">
        <f t="shared" si="58"/>
        <v/>
      </c>
      <c r="D1896" s="21"/>
      <c r="E1896" s="22"/>
      <c r="F1896" s="22"/>
      <c r="G1896" s="22"/>
      <c r="H1896" s="23" t="str">
        <f t="shared" si="59"/>
        <v/>
      </c>
    </row>
    <row r="1897" spans="2:8" x14ac:dyDescent="0.2">
      <c r="B1897" s="19"/>
      <c r="C1897" s="20" t="str">
        <f t="shared" si="58"/>
        <v/>
      </c>
      <c r="D1897" s="21"/>
      <c r="E1897" s="22"/>
      <c r="F1897" s="22"/>
      <c r="G1897" s="22"/>
      <c r="H1897" s="23" t="str">
        <f t="shared" si="59"/>
        <v/>
      </c>
    </row>
    <row r="1898" spans="2:8" x14ac:dyDescent="0.2">
      <c r="B1898" s="19"/>
      <c r="C1898" s="20" t="str">
        <f t="shared" si="58"/>
        <v/>
      </c>
      <c r="D1898" s="21"/>
      <c r="E1898" s="22"/>
      <c r="F1898" s="22"/>
      <c r="G1898" s="22"/>
      <c r="H1898" s="23" t="str">
        <f t="shared" si="59"/>
        <v/>
      </c>
    </row>
    <row r="1899" spans="2:8" x14ac:dyDescent="0.2">
      <c r="B1899" s="19"/>
      <c r="C1899" s="20" t="str">
        <f t="shared" si="58"/>
        <v/>
      </c>
      <c r="D1899" s="21"/>
      <c r="E1899" s="22"/>
      <c r="F1899" s="22"/>
      <c r="G1899" s="22"/>
      <c r="H1899" s="23" t="str">
        <f t="shared" si="59"/>
        <v/>
      </c>
    </row>
    <row r="1900" spans="2:8" x14ac:dyDescent="0.2">
      <c r="B1900" s="19"/>
      <c r="C1900" s="20" t="str">
        <f t="shared" si="58"/>
        <v/>
      </c>
      <c r="D1900" s="21"/>
      <c r="E1900" s="22"/>
      <c r="F1900" s="22"/>
      <c r="G1900" s="22"/>
      <c r="H1900" s="23" t="str">
        <f t="shared" si="59"/>
        <v/>
      </c>
    </row>
    <row r="1901" spans="2:8" x14ac:dyDescent="0.2">
      <c r="B1901" s="19"/>
      <c r="C1901" s="20" t="str">
        <f t="shared" si="58"/>
        <v/>
      </c>
      <c r="D1901" s="21"/>
      <c r="E1901" s="22"/>
      <c r="F1901" s="22"/>
      <c r="G1901" s="22"/>
      <c r="H1901" s="23" t="str">
        <f t="shared" si="59"/>
        <v/>
      </c>
    </row>
    <row r="1902" spans="2:8" x14ac:dyDescent="0.2">
      <c r="B1902" s="19"/>
      <c r="C1902" s="20" t="str">
        <f t="shared" si="58"/>
        <v/>
      </c>
      <c r="D1902" s="21"/>
      <c r="E1902" s="22"/>
      <c r="F1902" s="22"/>
      <c r="G1902" s="22"/>
      <c r="H1902" s="23" t="str">
        <f t="shared" si="59"/>
        <v/>
      </c>
    </row>
    <row r="1903" spans="2:8" x14ac:dyDescent="0.2">
      <c r="B1903" s="19"/>
      <c r="C1903" s="20" t="str">
        <f t="shared" si="58"/>
        <v/>
      </c>
      <c r="D1903" s="21"/>
      <c r="E1903" s="22"/>
      <c r="F1903" s="22"/>
      <c r="G1903" s="22"/>
      <c r="H1903" s="23" t="str">
        <f t="shared" si="59"/>
        <v/>
      </c>
    </row>
    <row r="1904" spans="2:8" x14ac:dyDescent="0.2">
      <c r="B1904" s="19"/>
      <c r="C1904" s="20" t="str">
        <f t="shared" si="58"/>
        <v/>
      </c>
      <c r="D1904" s="21"/>
      <c r="E1904" s="22"/>
      <c r="F1904" s="22"/>
      <c r="G1904" s="22"/>
      <c r="H1904" s="23" t="str">
        <f t="shared" si="59"/>
        <v/>
      </c>
    </row>
    <row r="1905" spans="2:8" x14ac:dyDescent="0.2">
      <c r="B1905" s="19"/>
      <c r="C1905" s="20" t="str">
        <f t="shared" si="58"/>
        <v/>
      </c>
      <c r="D1905" s="21"/>
      <c r="E1905" s="22"/>
      <c r="F1905" s="22"/>
      <c r="G1905" s="22"/>
      <c r="H1905" s="23" t="str">
        <f t="shared" si="59"/>
        <v/>
      </c>
    </row>
    <row r="1906" spans="2:8" x14ac:dyDescent="0.2">
      <c r="B1906" s="19"/>
      <c r="C1906" s="20" t="str">
        <f t="shared" si="58"/>
        <v/>
      </c>
      <c r="D1906" s="21"/>
      <c r="E1906" s="22"/>
      <c r="F1906" s="22"/>
      <c r="G1906" s="22"/>
      <c r="H1906" s="23" t="str">
        <f t="shared" si="59"/>
        <v/>
      </c>
    </row>
    <row r="1907" spans="2:8" x14ac:dyDescent="0.2">
      <c r="B1907" s="19"/>
      <c r="C1907" s="20" t="str">
        <f t="shared" si="58"/>
        <v/>
      </c>
      <c r="D1907" s="21"/>
      <c r="E1907" s="22"/>
      <c r="F1907" s="22"/>
      <c r="G1907" s="22"/>
      <c r="H1907" s="23" t="str">
        <f t="shared" si="59"/>
        <v/>
      </c>
    </row>
    <row r="1908" spans="2:8" x14ac:dyDescent="0.2">
      <c r="B1908" s="19"/>
      <c r="C1908" s="20" t="str">
        <f t="shared" si="58"/>
        <v/>
      </c>
      <c r="D1908" s="21"/>
      <c r="E1908" s="22"/>
      <c r="F1908" s="22"/>
      <c r="G1908" s="22"/>
      <c r="H1908" s="23" t="str">
        <f t="shared" si="59"/>
        <v/>
      </c>
    </row>
    <row r="1909" spans="2:8" x14ac:dyDescent="0.2">
      <c r="B1909" s="19"/>
      <c r="C1909" s="20" t="str">
        <f t="shared" si="58"/>
        <v/>
      </c>
      <c r="D1909" s="21"/>
      <c r="E1909" s="22"/>
      <c r="F1909" s="22"/>
      <c r="G1909" s="22"/>
      <c r="H1909" s="23" t="str">
        <f t="shared" si="59"/>
        <v/>
      </c>
    </row>
    <row r="1910" spans="2:8" x14ac:dyDescent="0.2">
      <c r="B1910" s="19"/>
      <c r="C1910" s="20" t="str">
        <f t="shared" si="58"/>
        <v/>
      </c>
      <c r="D1910" s="21"/>
      <c r="E1910" s="22"/>
      <c r="F1910" s="22"/>
      <c r="G1910" s="22"/>
      <c r="H1910" s="23" t="str">
        <f t="shared" si="59"/>
        <v/>
      </c>
    </row>
    <row r="1911" spans="2:8" x14ac:dyDescent="0.2">
      <c r="B1911" s="19"/>
      <c r="C1911" s="20" t="str">
        <f t="shared" si="58"/>
        <v/>
      </c>
      <c r="D1911" s="21"/>
      <c r="E1911" s="22"/>
      <c r="F1911" s="22"/>
      <c r="G1911" s="22"/>
      <c r="H1911" s="23" t="str">
        <f t="shared" si="59"/>
        <v/>
      </c>
    </row>
    <row r="1912" spans="2:8" x14ac:dyDescent="0.2">
      <c r="B1912" s="19"/>
      <c r="C1912" s="20" t="str">
        <f t="shared" si="58"/>
        <v/>
      </c>
      <c r="D1912" s="21"/>
      <c r="E1912" s="22"/>
      <c r="F1912" s="22"/>
      <c r="G1912" s="22"/>
      <c r="H1912" s="23" t="str">
        <f t="shared" si="59"/>
        <v/>
      </c>
    </row>
    <row r="1913" spans="2:8" x14ac:dyDescent="0.2">
      <c r="B1913" s="19"/>
      <c r="C1913" s="20" t="str">
        <f t="shared" si="58"/>
        <v/>
      </c>
      <c r="D1913" s="21"/>
      <c r="E1913" s="22"/>
      <c r="F1913" s="22"/>
      <c r="G1913" s="22"/>
      <c r="H1913" s="23" t="str">
        <f t="shared" si="59"/>
        <v/>
      </c>
    </row>
    <row r="1914" spans="2:8" x14ac:dyDescent="0.2">
      <c r="B1914" s="19"/>
      <c r="C1914" s="20" t="str">
        <f t="shared" si="58"/>
        <v/>
      </c>
      <c r="D1914" s="21"/>
      <c r="E1914" s="22"/>
      <c r="F1914" s="22"/>
      <c r="G1914" s="22"/>
      <c r="H1914" s="23" t="str">
        <f t="shared" si="59"/>
        <v/>
      </c>
    </row>
    <row r="1915" spans="2:8" x14ac:dyDescent="0.2">
      <c r="B1915" s="19"/>
      <c r="C1915" s="20" t="str">
        <f t="shared" si="58"/>
        <v/>
      </c>
      <c r="D1915" s="21"/>
      <c r="E1915" s="22"/>
      <c r="F1915" s="22"/>
      <c r="G1915" s="22"/>
      <c r="H1915" s="23" t="str">
        <f t="shared" si="59"/>
        <v/>
      </c>
    </row>
    <row r="1916" spans="2:8" x14ac:dyDescent="0.2">
      <c r="B1916" s="19"/>
      <c r="C1916" s="20" t="str">
        <f t="shared" si="58"/>
        <v/>
      </c>
      <c r="D1916" s="21"/>
      <c r="E1916" s="22"/>
      <c r="F1916" s="22"/>
      <c r="G1916" s="22"/>
      <c r="H1916" s="23" t="str">
        <f t="shared" si="59"/>
        <v/>
      </c>
    </row>
    <row r="1917" spans="2:8" x14ac:dyDescent="0.2">
      <c r="B1917" s="19"/>
      <c r="C1917" s="20" t="str">
        <f t="shared" si="58"/>
        <v/>
      </c>
      <c r="D1917" s="21"/>
      <c r="E1917" s="22"/>
      <c r="F1917" s="22"/>
      <c r="G1917" s="22"/>
      <c r="H1917" s="23" t="str">
        <f t="shared" si="59"/>
        <v/>
      </c>
    </row>
    <row r="1918" spans="2:8" x14ac:dyDescent="0.2">
      <c r="B1918" s="19"/>
      <c r="C1918" s="20" t="str">
        <f t="shared" si="58"/>
        <v/>
      </c>
      <c r="D1918" s="21"/>
      <c r="E1918" s="22"/>
      <c r="F1918" s="22"/>
      <c r="G1918" s="22"/>
      <c r="H1918" s="23" t="str">
        <f t="shared" si="59"/>
        <v/>
      </c>
    </row>
    <row r="1919" spans="2:8" x14ac:dyDescent="0.2">
      <c r="B1919" s="19"/>
      <c r="C1919" s="20" t="str">
        <f t="shared" si="58"/>
        <v/>
      </c>
      <c r="D1919" s="21"/>
      <c r="E1919" s="22"/>
      <c r="F1919" s="22"/>
      <c r="G1919" s="22"/>
      <c r="H1919" s="23" t="str">
        <f t="shared" si="59"/>
        <v/>
      </c>
    </row>
    <row r="1920" spans="2:8" x14ac:dyDescent="0.2">
      <c r="B1920" s="19"/>
      <c r="C1920" s="20" t="str">
        <f t="shared" si="58"/>
        <v/>
      </c>
      <c r="D1920" s="21"/>
      <c r="E1920" s="22"/>
      <c r="F1920" s="22"/>
      <c r="G1920" s="22"/>
      <c r="H1920" s="23" t="str">
        <f t="shared" si="59"/>
        <v/>
      </c>
    </row>
    <row r="1921" spans="2:8" x14ac:dyDescent="0.2">
      <c r="B1921" s="19"/>
      <c r="C1921" s="20" t="str">
        <f t="shared" si="58"/>
        <v/>
      </c>
      <c r="D1921" s="21"/>
      <c r="E1921" s="22"/>
      <c r="F1921" s="22"/>
      <c r="G1921" s="22"/>
      <c r="H1921" s="23" t="str">
        <f t="shared" si="59"/>
        <v/>
      </c>
    </row>
    <row r="1922" spans="2:8" x14ac:dyDescent="0.2">
      <c r="B1922" s="19"/>
      <c r="C1922" s="20" t="str">
        <f t="shared" si="58"/>
        <v/>
      </c>
      <c r="D1922" s="21"/>
      <c r="E1922" s="22"/>
      <c r="F1922" s="22"/>
      <c r="G1922" s="22"/>
      <c r="H1922" s="23" t="str">
        <f t="shared" si="59"/>
        <v/>
      </c>
    </row>
    <row r="1923" spans="2:8" x14ac:dyDescent="0.2">
      <c r="B1923" s="19"/>
      <c r="C1923" s="20" t="str">
        <f t="shared" si="58"/>
        <v/>
      </c>
      <c r="D1923" s="21"/>
      <c r="E1923" s="22"/>
      <c r="F1923" s="22"/>
      <c r="G1923" s="22"/>
      <c r="H1923" s="23" t="str">
        <f t="shared" si="59"/>
        <v/>
      </c>
    </row>
    <row r="1924" spans="2:8" x14ac:dyDescent="0.2">
      <c r="B1924" s="19"/>
      <c r="C1924" s="20" t="str">
        <f t="shared" si="58"/>
        <v/>
      </c>
      <c r="D1924" s="21"/>
      <c r="E1924" s="22"/>
      <c r="F1924" s="22"/>
      <c r="G1924" s="22"/>
      <c r="H1924" s="23" t="str">
        <f t="shared" si="59"/>
        <v/>
      </c>
    </row>
    <row r="1925" spans="2:8" x14ac:dyDescent="0.2">
      <c r="B1925" s="19"/>
      <c r="C1925" s="20" t="str">
        <f t="shared" ref="C1925:C1988" si="60">IF(B1925="","",IFERROR(INDEX(AnNume,MATCH(B1925,AnMarca,0)),"Marcă inexistentă"))</f>
        <v/>
      </c>
      <c r="D1925" s="21"/>
      <c r="E1925" s="22"/>
      <c r="F1925" s="22"/>
      <c r="G1925" s="22"/>
      <c r="H1925" s="23" t="str">
        <f t="shared" ref="H1925:H1988" si="61">IF(B1925="","",TRIM(IF(C1925="Marcă inexistentă","Marca nu există în foaia Angajați. ","")&amp;IF(NOT(ISNUMBER(D1925)),"Luna trebuie să fie o dată (prima zi a lunii). ","")&amp;IF(COUNTIFS($B$5:$B$3004,B1925,$D$5:$D$3004,D1925)&gt;1,"Luna apare de două ori. ","")&amp;IF(N(F1925)&gt;N(E1925),"Netul este mai mare decât brutul. ","")))</f>
        <v/>
      </c>
    </row>
    <row r="1926" spans="2:8" x14ac:dyDescent="0.2">
      <c r="B1926" s="19"/>
      <c r="C1926" s="20" t="str">
        <f t="shared" si="60"/>
        <v/>
      </c>
      <c r="D1926" s="21"/>
      <c r="E1926" s="22"/>
      <c r="F1926" s="22"/>
      <c r="G1926" s="22"/>
      <c r="H1926" s="23" t="str">
        <f t="shared" si="61"/>
        <v/>
      </c>
    </row>
    <row r="1927" spans="2:8" x14ac:dyDescent="0.2">
      <c r="B1927" s="19"/>
      <c r="C1927" s="20" t="str">
        <f t="shared" si="60"/>
        <v/>
      </c>
      <c r="D1927" s="21"/>
      <c r="E1927" s="22"/>
      <c r="F1927" s="22"/>
      <c r="G1927" s="22"/>
      <c r="H1927" s="23" t="str">
        <f t="shared" si="61"/>
        <v/>
      </c>
    </row>
    <row r="1928" spans="2:8" x14ac:dyDescent="0.2">
      <c r="B1928" s="19"/>
      <c r="C1928" s="20" t="str">
        <f t="shared" si="60"/>
        <v/>
      </c>
      <c r="D1928" s="21"/>
      <c r="E1928" s="22"/>
      <c r="F1928" s="22"/>
      <c r="G1928" s="22"/>
      <c r="H1928" s="23" t="str">
        <f t="shared" si="61"/>
        <v/>
      </c>
    </row>
    <row r="1929" spans="2:8" x14ac:dyDescent="0.2">
      <c r="B1929" s="19"/>
      <c r="C1929" s="20" t="str">
        <f t="shared" si="60"/>
        <v/>
      </c>
      <c r="D1929" s="21"/>
      <c r="E1929" s="22"/>
      <c r="F1929" s="22"/>
      <c r="G1929" s="22"/>
      <c r="H1929" s="23" t="str">
        <f t="shared" si="61"/>
        <v/>
      </c>
    </row>
    <row r="1930" spans="2:8" x14ac:dyDescent="0.2">
      <c r="B1930" s="19"/>
      <c r="C1930" s="20" t="str">
        <f t="shared" si="60"/>
        <v/>
      </c>
      <c r="D1930" s="21"/>
      <c r="E1930" s="22"/>
      <c r="F1930" s="22"/>
      <c r="G1930" s="22"/>
      <c r="H1930" s="23" t="str">
        <f t="shared" si="61"/>
        <v/>
      </c>
    </row>
    <row r="1931" spans="2:8" x14ac:dyDescent="0.2">
      <c r="B1931" s="19"/>
      <c r="C1931" s="20" t="str">
        <f t="shared" si="60"/>
        <v/>
      </c>
      <c r="D1931" s="21"/>
      <c r="E1931" s="22"/>
      <c r="F1931" s="22"/>
      <c r="G1931" s="22"/>
      <c r="H1931" s="23" t="str">
        <f t="shared" si="61"/>
        <v/>
      </c>
    </row>
    <row r="1932" spans="2:8" x14ac:dyDescent="0.2">
      <c r="B1932" s="19"/>
      <c r="C1932" s="20" t="str">
        <f t="shared" si="60"/>
        <v/>
      </c>
      <c r="D1932" s="21"/>
      <c r="E1932" s="22"/>
      <c r="F1932" s="22"/>
      <c r="G1932" s="22"/>
      <c r="H1932" s="23" t="str">
        <f t="shared" si="61"/>
        <v/>
      </c>
    </row>
    <row r="1933" spans="2:8" x14ac:dyDescent="0.2">
      <c r="B1933" s="19"/>
      <c r="C1933" s="20" t="str">
        <f t="shared" si="60"/>
        <v/>
      </c>
      <c r="D1933" s="21"/>
      <c r="E1933" s="22"/>
      <c r="F1933" s="22"/>
      <c r="G1933" s="22"/>
      <c r="H1933" s="23" t="str">
        <f t="shared" si="61"/>
        <v/>
      </c>
    </row>
    <row r="1934" spans="2:8" x14ac:dyDescent="0.2">
      <c r="B1934" s="19"/>
      <c r="C1934" s="20" t="str">
        <f t="shared" si="60"/>
        <v/>
      </c>
      <c r="D1934" s="21"/>
      <c r="E1934" s="22"/>
      <c r="F1934" s="22"/>
      <c r="G1934" s="22"/>
      <c r="H1934" s="23" t="str">
        <f t="shared" si="61"/>
        <v/>
      </c>
    </row>
    <row r="1935" spans="2:8" x14ac:dyDescent="0.2">
      <c r="B1935" s="19"/>
      <c r="C1935" s="20" t="str">
        <f t="shared" si="60"/>
        <v/>
      </c>
      <c r="D1935" s="21"/>
      <c r="E1935" s="22"/>
      <c r="F1935" s="22"/>
      <c r="G1935" s="22"/>
      <c r="H1935" s="23" t="str">
        <f t="shared" si="61"/>
        <v/>
      </c>
    </row>
    <row r="1936" spans="2:8" x14ac:dyDescent="0.2">
      <c r="B1936" s="19"/>
      <c r="C1936" s="20" t="str">
        <f t="shared" si="60"/>
        <v/>
      </c>
      <c r="D1936" s="21"/>
      <c r="E1936" s="22"/>
      <c r="F1936" s="22"/>
      <c r="G1936" s="22"/>
      <c r="H1936" s="23" t="str">
        <f t="shared" si="61"/>
        <v/>
      </c>
    </row>
    <row r="1937" spans="2:8" x14ac:dyDescent="0.2">
      <c r="B1937" s="19"/>
      <c r="C1937" s="20" t="str">
        <f t="shared" si="60"/>
        <v/>
      </c>
      <c r="D1937" s="21"/>
      <c r="E1937" s="22"/>
      <c r="F1937" s="22"/>
      <c r="G1937" s="22"/>
      <c r="H1937" s="23" t="str">
        <f t="shared" si="61"/>
        <v/>
      </c>
    </row>
    <row r="1938" spans="2:8" x14ac:dyDescent="0.2">
      <c r="B1938" s="19"/>
      <c r="C1938" s="20" t="str">
        <f t="shared" si="60"/>
        <v/>
      </c>
      <c r="D1938" s="21"/>
      <c r="E1938" s="22"/>
      <c r="F1938" s="22"/>
      <c r="G1938" s="22"/>
      <c r="H1938" s="23" t="str">
        <f t="shared" si="61"/>
        <v/>
      </c>
    </row>
    <row r="1939" spans="2:8" x14ac:dyDescent="0.2">
      <c r="B1939" s="19"/>
      <c r="C1939" s="20" t="str">
        <f t="shared" si="60"/>
        <v/>
      </c>
      <c r="D1939" s="21"/>
      <c r="E1939" s="22"/>
      <c r="F1939" s="22"/>
      <c r="G1939" s="22"/>
      <c r="H1939" s="23" t="str">
        <f t="shared" si="61"/>
        <v/>
      </c>
    </row>
    <row r="1940" spans="2:8" x14ac:dyDescent="0.2">
      <c r="B1940" s="19"/>
      <c r="C1940" s="20" t="str">
        <f t="shared" si="60"/>
        <v/>
      </c>
      <c r="D1940" s="21"/>
      <c r="E1940" s="22"/>
      <c r="F1940" s="22"/>
      <c r="G1940" s="22"/>
      <c r="H1940" s="23" t="str">
        <f t="shared" si="61"/>
        <v/>
      </c>
    </row>
    <row r="1941" spans="2:8" x14ac:dyDescent="0.2">
      <c r="B1941" s="19"/>
      <c r="C1941" s="20" t="str">
        <f t="shared" si="60"/>
        <v/>
      </c>
      <c r="D1941" s="21"/>
      <c r="E1941" s="22"/>
      <c r="F1941" s="22"/>
      <c r="G1941" s="22"/>
      <c r="H1941" s="23" t="str">
        <f t="shared" si="61"/>
        <v/>
      </c>
    </row>
    <row r="1942" spans="2:8" x14ac:dyDescent="0.2">
      <c r="B1942" s="19"/>
      <c r="C1942" s="20" t="str">
        <f t="shared" si="60"/>
        <v/>
      </c>
      <c r="D1942" s="21"/>
      <c r="E1942" s="22"/>
      <c r="F1942" s="22"/>
      <c r="G1942" s="22"/>
      <c r="H1942" s="23" t="str">
        <f t="shared" si="61"/>
        <v/>
      </c>
    </row>
    <row r="1943" spans="2:8" x14ac:dyDescent="0.2">
      <c r="B1943" s="19"/>
      <c r="C1943" s="20" t="str">
        <f t="shared" si="60"/>
        <v/>
      </c>
      <c r="D1943" s="21"/>
      <c r="E1943" s="22"/>
      <c r="F1943" s="22"/>
      <c r="G1943" s="22"/>
      <c r="H1943" s="23" t="str">
        <f t="shared" si="61"/>
        <v/>
      </c>
    </row>
    <row r="1944" spans="2:8" x14ac:dyDescent="0.2">
      <c r="B1944" s="19"/>
      <c r="C1944" s="20" t="str">
        <f t="shared" si="60"/>
        <v/>
      </c>
      <c r="D1944" s="21"/>
      <c r="E1944" s="22"/>
      <c r="F1944" s="22"/>
      <c r="G1944" s="22"/>
      <c r="H1944" s="23" t="str">
        <f t="shared" si="61"/>
        <v/>
      </c>
    </row>
    <row r="1945" spans="2:8" x14ac:dyDescent="0.2">
      <c r="B1945" s="19"/>
      <c r="C1945" s="20" t="str">
        <f t="shared" si="60"/>
        <v/>
      </c>
      <c r="D1945" s="21"/>
      <c r="E1945" s="22"/>
      <c r="F1945" s="22"/>
      <c r="G1945" s="22"/>
      <c r="H1945" s="23" t="str">
        <f t="shared" si="61"/>
        <v/>
      </c>
    </row>
    <row r="1946" spans="2:8" x14ac:dyDescent="0.2">
      <c r="B1946" s="19"/>
      <c r="C1946" s="20" t="str">
        <f t="shared" si="60"/>
        <v/>
      </c>
      <c r="D1946" s="21"/>
      <c r="E1946" s="22"/>
      <c r="F1946" s="22"/>
      <c r="G1946" s="22"/>
      <c r="H1946" s="23" t="str">
        <f t="shared" si="61"/>
        <v/>
      </c>
    </row>
    <row r="1947" spans="2:8" x14ac:dyDescent="0.2">
      <c r="B1947" s="19"/>
      <c r="C1947" s="20" t="str">
        <f t="shared" si="60"/>
        <v/>
      </c>
      <c r="D1947" s="21"/>
      <c r="E1947" s="22"/>
      <c r="F1947" s="22"/>
      <c r="G1947" s="22"/>
      <c r="H1947" s="23" t="str">
        <f t="shared" si="61"/>
        <v/>
      </c>
    </row>
    <row r="1948" spans="2:8" x14ac:dyDescent="0.2">
      <c r="B1948" s="19"/>
      <c r="C1948" s="20" t="str">
        <f t="shared" si="60"/>
        <v/>
      </c>
      <c r="D1948" s="21"/>
      <c r="E1948" s="22"/>
      <c r="F1948" s="22"/>
      <c r="G1948" s="22"/>
      <c r="H1948" s="23" t="str">
        <f t="shared" si="61"/>
        <v/>
      </c>
    </row>
    <row r="1949" spans="2:8" x14ac:dyDescent="0.2">
      <c r="B1949" s="19"/>
      <c r="C1949" s="20" t="str">
        <f t="shared" si="60"/>
        <v/>
      </c>
      <c r="D1949" s="21"/>
      <c r="E1949" s="22"/>
      <c r="F1949" s="22"/>
      <c r="G1949" s="22"/>
      <c r="H1949" s="23" t="str">
        <f t="shared" si="61"/>
        <v/>
      </c>
    </row>
    <row r="1950" spans="2:8" x14ac:dyDescent="0.2">
      <c r="B1950" s="19"/>
      <c r="C1950" s="20" t="str">
        <f t="shared" si="60"/>
        <v/>
      </c>
      <c r="D1950" s="21"/>
      <c r="E1950" s="22"/>
      <c r="F1950" s="22"/>
      <c r="G1950" s="22"/>
      <c r="H1950" s="23" t="str">
        <f t="shared" si="61"/>
        <v/>
      </c>
    </row>
    <row r="1951" spans="2:8" x14ac:dyDescent="0.2">
      <c r="B1951" s="19"/>
      <c r="C1951" s="20" t="str">
        <f t="shared" si="60"/>
        <v/>
      </c>
      <c r="D1951" s="21"/>
      <c r="E1951" s="22"/>
      <c r="F1951" s="22"/>
      <c r="G1951" s="22"/>
      <c r="H1951" s="23" t="str">
        <f t="shared" si="61"/>
        <v/>
      </c>
    </row>
    <row r="1952" spans="2:8" x14ac:dyDescent="0.2">
      <c r="B1952" s="19"/>
      <c r="C1952" s="20" t="str">
        <f t="shared" si="60"/>
        <v/>
      </c>
      <c r="D1952" s="21"/>
      <c r="E1952" s="22"/>
      <c r="F1952" s="22"/>
      <c r="G1952" s="22"/>
      <c r="H1952" s="23" t="str">
        <f t="shared" si="61"/>
        <v/>
      </c>
    </row>
    <row r="1953" spans="2:8" x14ac:dyDescent="0.2">
      <c r="B1953" s="19"/>
      <c r="C1953" s="20" t="str">
        <f t="shared" si="60"/>
        <v/>
      </c>
      <c r="D1953" s="21"/>
      <c r="E1953" s="22"/>
      <c r="F1953" s="22"/>
      <c r="G1953" s="22"/>
      <c r="H1953" s="23" t="str">
        <f t="shared" si="61"/>
        <v/>
      </c>
    </row>
    <row r="1954" spans="2:8" x14ac:dyDescent="0.2">
      <c r="B1954" s="19"/>
      <c r="C1954" s="20" t="str">
        <f t="shared" si="60"/>
        <v/>
      </c>
      <c r="D1954" s="21"/>
      <c r="E1954" s="22"/>
      <c r="F1954" s="22"/>
      <c r="G1954" s="22"/>
      <c r="H1954" s="23" t="str">
        <f t="shared" si="61"/>
        <v/>
      </c>
    </row>
    <row r="1955" spans="2:8" x14ac:dyDescent="0.2">
      <c r="B1955" s="19"/>
      <c r="C1955" s="20" t="str">
        <f t="shared" si="60"/>
        <v/>
      </c>
      <c r="D1955" s="21"/>
      <c r="E1955" s="22"/>
      <c r="F1955" s="22"/>
      <c r="G1955" s="22"/>
      <c r="H1955" s="23" t="str">
        <f t="shared" si="61"/>
        <v/>
      </c>
    </row>
    <row r="1956" spans="2:8" x14ac:dyDescent="0.2">
      <c r="B1956" s="19"/>
      <c r="C1956" s="20" t="str">
        <f t="shared" si="60"/>
        <v/>
      </c>
      <c r="D1956" s="21"/>
      <c r="E1956" s="22"/>
      <c r="F1956" s="22"/>
      <c r="G1956" s="22"/>
      <c r="H1956" s="23" t="str">
        <f t="shared" si="61"/>
        <v/>
      </c>
    </row>
    <row r="1957" spans="2:8" x14ac:dyDescent="0.2">
      <c r="B1957" s="19"/>
      <c r="C1957" s="20" t="str">
        <f t="shared" si="60"/>
        <v/>
      </c>
      <c r="D1957" s="21"/>
      <c r="E1957" s="22"/>
      <c r="F1957" s="22"/>
      <c r="G1957" s="22"/>
      <c r="H1957" s="23" t="str">
        <f t="shared" si="61"/>
        <v/>
      </c>
    </row>
    <row r="1958" spans="2:8" x14ac:dyDescent="0.2">
      <c r="B1958" s="19"/>
      <c r="C1958" s="20" t="str">
        <f t="shared" si="60"/>
        <v/>
      </c>
      <c r="D1958" s="21"/>
      <c r="E1958" s="22"/>
      <c r="F1958" s="22"/>
      <c r="G1958" s="22"/>
      <c r="H1958" s="23" t="str">
        <f t="shared" si="61"/>
        <v/>
      </c>
    </row>
    <row r="1959" spans="2:8" x14ac:dyDescent="0.2">
      <c r="B1959" s="19"/>
      <c r="C1959" s="20" t="str">
        <f t="shared" si="60"/>
        <v/>
      </c>
      <c r="D1959" s="21"/>
      <c r="E1959" s="22"/>
      <c r="F1959" s="22"/>
      <c r="G1959" s="22"/>
      <c r="H1959" s="23" t="str">
        <f t="shared" si="61"/>
        <v/>
      </c>
    </row>
    <row r="1960" spans="2:8" x14ac:dyDescent="0.2">
      <c r="B1960" s="19"/>
      <c r="C1960" s="20" t="str">
        <f t="shared" si="60"/>
        <v/>
      </c>
      <c r="D1960" s="21"/>
      <c r="E1960" s="22"/>
      <c r="F1960" s="22"/>
      <c r="G1960" s="22"/>
      <c r="H1960" s="23" t="str">
        <f t="shared" si="61"/>
        <v/>
      </c>
    </row>
    <row r="1961" spans="2:8" x14ac:dyDescent="0.2">
      <c r="B1961" s="19"/>
      <c r="C1961" s="20" t="str">
        <f t="shared" si="60"/>
        <v/>
      </c>
      <c r="D1961" s="21"/>
      <c r="E1961" s="22"/>
      <c r="F1961" s="22"/>
      <c r="G1961" s="22"/>
      <c r="H1961" s="23" t="str">
        <f t="shared" si="61"/>
        <v/>
      </c>
    </row>
    <row r="1962" spans="2:8" x14ac:dyDescent="0.2">
      <c r="B1962" s="19"/>
      <c r="C1962" s="20" t="str">
        <f t="shared" si="60"/>
        <v/>
      </c>
      <c r="D1962" s="21"/>
      <c r="E1962" s="22"/>
      <c r="F1962" s="22"/>
      <c r="G1962" s="22"/>
      <c r="H1962" s="23" t="str">
        <f t="shared" si="61"/>
        <v/>
      </c>
    </row>
    <row r="1963" spans="2:8" x14ac:dyDescent="0.2">
      <c r="B1963" s="19"/>
      <c r="C1963" s="20" t="str">
        <f t="shared" si="60"/>
        <v/>
      </c>
      <c r="D1963" s="21"/>
      <c r="E1963" s="22"/>
      <c r="F1963" s="22"/>
      <c r="G1963" s="22"/>
      <c r="H1963" s="23" t="str">
        <f t="shared" si="61"/>
        <v/>
      </c>
    </row>
    <row r="1964" spans="2:8" x14ac:dyDescent="0.2">
      <c r="B1964" s="19"/>
      <c r="C1964" s="20" t="str">
        <f t="shared" si="60"/>
        <v/>
      </c>
      <c r="D1964" s="21"/>
      <c r="E1964" s="22"/>
      <c r="F1964" s="22"/>
      <c r="G1964" s="22"/>
      <c r="H1964" s="23" t="str">
        <f t="shared" si="61"/>
        <v/>
      </c>
    </row>
    <row r="1965" spans="2:8" x14ac:dyDescent="0.2">
      <c r="B1965" s="19"/>
      <c r="C1965" s="20" t="str">
        <f t="shared" si="60"/>
        <v/>
      </c>
      <c r="D1965" s="21"/>
      <c r="E1965" s="22"/>
      <c r="F1965" s="22"/>
      <c r="G1965" s="22"/>
      <c r="H1965" s="23" t="str">
        <f t="shared" si="61"/>
        <v/>
      </c>
    </row>
    <row r="1966" spans="2:8" x14ac:dyDescent="0.2">
      <c r="B1966" s="19"/>
      <c r="C1966" s="20" t="str">
        <f t="shared" si="60"/>
        <v/>
      </c>
      <c r="D1966" s="21"/>
      <c r="E1966" s="22"/>
      <c r="F1966" s="22"/>
      <c r="G1966" s="22"/>
      <c r="H1966" s="23" t="str">
        <f t="shared" si="61"/>
        <v/>
      </c>
    </row>
    <row r="1967" spans="2:8" x14ac:dyDescent="0.2">
      <c r="B1967" s="19"/>
      <c r="C1967" s="20" t="str">
        <f t="shared" si="60"/>
        <v/>
      </c>
      <c r="D1967" s="21"/>
      <c r="E1967" s="22"/>
      <c r="F1967" s="22"/>
      <c r="G1967" s="22"/>
      <c r="H1967" s="23" t="str">
        <f t="shared" si="61"/>
        <v/>
      </c>
    </row>
    <row r="1968" spans="2:8" x14ac:dyDescent="0.2">
      <c r="B1968" s="19"/>
      <c r="C1968" s="20" t="str">
        <f t="shared" si="60"/>
        <v/>
      </c>
      <c r="D1968" s="21"/>
      <c r="E1968" s="22"/>
      <c r="F1968" s="22"/>
      <c r="G1968" s="22"/>
      <c r="H1968" s="23" t="str">
        <f t="shared" si="61"/>
        <v/>
      </c>
    </row>
    <row r="1969" spans="2:8" x14ac:dyDescent="0.2">
      <c r="B1969" s="19"/>
      <c r="C1969" s="20" t="str">
        <f t="shared" si="60"/>
        <v/>
      </c>
      <c r="D1969" s="21"/>
      <c r="E1969" s="22"/>
      <c r="F1969" s="22"/>
      <c r="G1969" s="22"/>
      <c r="H1969" s="23" t="str">
        <f t="shared" si="61"/>
        <v/>
      </c>
    </row>
    <row r="1970" spans="2:8" x14ac:dyDescent="0.2">
      <c r="B1970" s="19"/>
      <c r="C1970" s="20" t="str">
        <f t="shared" si="60"/>
        <v/>
      </c>
      <c r="D1970" s="21"/>
      <c r="E1970" s="22"/>
      <c r="F1970" s="22"/>
      <c r="G1970" s="22"/>
      <c r="H1970" s="23" t="str">
        <f t="shared" si="61"/>
        <v/>
      </c>
    </row>
    <row r="1971" spans="2:8" x14ac:dyDescent="0.2">
      <c r="B1971" s="19"/>
      <c r="C1971" s="20" t="str">
        <f t="shared" si="60"/>
        <v/>
      </c>
      <c r="D1971" s="21"/>
      <c r="E1971" s="22"/>
      <c r="F1971" s="22"/>
      <c r="G1971" s="22"/>
      <c r="H1971" s="23" t="str">
        <f t="shared" si="61"/>
        <v/>
      </c>
    </row>
    <row r="1972" spans="2:8" x14ac:dyDescent="0.2">
      <c r="B1972" s="19"/>
      <c r="C1972" s="20" t="str">
        <f t="shared" si="60"/>
        <v/>
      </c>
      <c r="D1972" s="21"/>
      <c r="E1972" s="22"/>
      <c r="F1972" s="22"/>
      <c r="G1972" s="22"/>
      <c r="H1972" s="23" t="str">
        <f t="shared" si="61"/>
        <v/>
      </c>
    </row>
    <row r="1973" spans="2:8" x14ac:dyDescent="0.2">
      <c r="B1973" s="19"/>
      <c r="C1973" s="20" t="str">
        <f t="shared" si="60"/>
        <v/>
      </c>
      <c r="D1973" s="21"/>
      <c r="E1973" s="22"/>
      <c r="F1973" s="22"/>
      <c r="G1973" s="22"/>
      <c r="H1973" s="23" t="str">
        <f t="shared" si="61"/>
        <v/>
      </c>
    </row>
    <row r="1974" spans="2:8" x14ac:dyDescent="0.2">
      <c r="B1974" s="19"/>
      <c r="C1974" s="20" t="str">
        <f t="shared" si="60"/>
        <v/>
      </c>
      <c r="D1974" s="21"/>
      <c r="E1974" s="22"/>
      <c r="F1974" s="22"/>
      <c r="G1974" s="22"/>
      <c r="H1974" s="23" t="str">
        <f t="shared" si="61"/>
        <v/>
      </c>
    </row>
    <row r="1975" spans="2:8" x14ac:dyDescent="0.2">
      <c r="B1975" s="19"/>
      <c r="C1975" s="20" t="str">
        <f t="shared" si="60"/>
        <v/>
      </c>
      <c r="D1975" s="21"/>
      <c r="E1975" s="22"/>
      <c r="F1975" s="22"/>
      <c r="G1975" s="22"/>
      <c r="H1975" s="23" t="str">
        <f t="shared" si="61"/>
        <v/>
      </c>
    </row>
    <row r="1976" spans="2:8" x14ac:dyDescent="0.2">
      <c r="B1976" s="19"/>
      <c r="C1976" s="20" t="str">
        <f t="shared" si="60"/>
        <v/>
      </c>
      <c r="D1976" s="21"/>
      <c r="E1976" s="22"/>
      <c r="F1976" s="22"/>
      <c r="G1976" s="22"/>
      <c r="H1976" s="23" t="str">
        <f t="shared" si="61"/>
        <v/>
      </c>
    </row>
    <row r="1977" spans="2:8" x14ac:dyDescent="0.2">
      <c r="B1977" s="19"/>
      <c r="C1977" s="20" t="str">
        <f t="shared" si="60"/>
        <v/>
      </c>
      <c r="D1977" s="21"/>
      <c r="E1977" s="22"/>
      <c r="F1977" s="22"/>
      <c r="G1977" s="22"/>
      <c r="H1977" s="23" t="str">
        <f t="shared" si="61"/>
        <v/>
      </c>
    </row>
    <row r="1978" spans="2:8" x14ac:dyDescent="0.2">
      <c r="B1978" s="19"/>
      <c r="C1978" s="20" t="str">
        <f t="shared" si="60"/>
        <v/>
      </c>
      <c r="D1978" s="21"/>
      <c r="E1978" s="22"/>
      <c r="F1978" s="22"/>
      <c r="G1978" s="22"/>
      <c r="H1978" s="23" t="str">
        <f t="shared" si="61"/>
        <v/>
      </c>
    </row>
    <row r="1979" spans="2:8" x14ac:dyDescent="0.2">
      <c r="B1979" s="19"/>
      <c r="C1979" s="20" t="str">
        <f t="shared" si="60"/>
        <v/>
      </c>
      <c r="D1979" s="21"/>
      <c r="E1979" s="22"/>
      <c r="F1979" s="22"/>
      <c r="G1979" s="22"/>
      <c r="H1979" s="23" t="str">
        <f t="shared" si="61"/>
        <v/>
      </c>
    </row>
    <row r="1980" spans="2:8" x14ac:dyDescent="0.2">
      <c r="B1980" s="19"/>
      <c r="C1980" s="20" t="str">
        <f t="shared" si="60"/>
        <v/>
      </c>
      <c r="D1980" s="21"/>
      <c r="E1980" s="22"/>
      <c r="F1980" s="22"/>
      <c r="G1980" s="22"/>
      <c r="H1980" s="23" t="str">
        <f t="shared" si="61"/>
        <v/>
      </c>
    </row>
    <row r="1981" spans="2:8" x14ac:dyDescent="0.2">
      <c r="B1981" s="19"/>
      <c r="C1981" s="20" t="str">
        <f t="shared" si="60"/>
        <v/>
      </c>
      <c r="D1981" s="21"/>
      <c r="E1981" s="22"/>
      <c r="F1981" s="22"/>
      <c r="G1981" s="22"/>
      <c r="H1981" s="23" t="str">
        <f t="shared" si="61"/>
        <v/>
      </c>
    </row>
    <row r="1982" spans="2:8" x14ac:dyDescent="0.2">
      <c r="B1982" s="19"/>
      <c r="C1982" s="20" t="str">
        <f t="shared" si="60"/>
        <v/>
      </c>
      <c r="D1982" s="21"/>
      <c r="E1982" s="22"/>
      <c r="F1982" s="22"/>
      <c r="G1982" s="22"/>
      <c r="H1982" s="23" t="str">
        <f t="shared" si="61"/>
        <v/>
      </c>
    </row>
    <row r="1983" spans="2:8" x14ac:dyDescent="0.2">
      <c r="B1983" s="19"/>
      <c r="C1983" s="20" t="str">
        <f t="shared" si="60"/>
        <v/>
      </c>
      <c r="D1983" s="21"/>
      <c r="E1983" s="22"/>
      <c r="F1983" s="22"/>
      <c r="G1983" s="22"/>
      <c r="H1983" s="23" t="str">
        <f t="shared" si="61"/>
        <v/>
      </c>
    </row>
    <row r="1984" spans="2:8" x14ac:dyDescent="0.2">
      <c r="B1984" s="19"/>
      <c r="C1984" s="20" t="str">
        <f t="shared" si="60"/>
        <v/>
      </c>
      <c r="D1984" s="21"/>
      <c r="E1984" s="22"/>
      <c r="F1984" s="22"/>
      <c r="G1984" s="22"/>
      <c r="H1984" s="23" t="str">
        <f t="shared" si="61"/>
        <v/>
      </c>
    </row>
    <row r="1985" spans="2:8" x14ac:dyDescent="0.2">
      <c r="B1985" s="19"/>
      <c r="C1985" s="20" t="str">
        <f t="shared" si="60"/>
        <v/>
      </c>
      <c r="D1985" s="21"/>
      <c r="E1985" s="22"/>
      <c r="F1985" s="22"/>
      <c r="G1985" s="22"/>
      <c r="H1985" s="23" t="str">
        <f t="shared" si="61"/>
        <v/>
      </c>
    </row>
    <row r="1986" spans="2:8" x14ac:dyDescent="0.2">
      <c r="B1986" s="19"/>
      <c r="C1986" s="20" t="str">
        <f t="shared" si="60"/>
        <v/>
      </c>
      <c r="D1986" s="21"/>
      <c r="E1986" s="22"/>
      <c r="F1986" s="22"/>
      <c r="G1986" s="22"/>
      <c r="H1986" s="23" t="str">
        <f t="shared" si="61"/>
        <v/>
      </c>
    </row>
    <row r="1987" spans="2:8" x14ac:dyDescent="0.2">
      <c r="B1987" s="19"/>
      <c r="C1987" s="20" t="str">
        <f t="shared" si="60"/>
        <v/>
      </c>
      <c r="D1987" s="21"/>
      <c r="E1987" s="22"/>
      <c r="F1987" s="22"/>
      <c r="G1987" s="22"/>
      <c r="H1987" s="23" t="str">
        <f t="shared" si="61"/>
        <v/>
      </c>
    </row>
    <row r="1988" spans="2:8" x14ac:dyDescent="0.2">
      <c r="B1988" s="19"/>
      <c r="C1988" s="20" t="str">
        <f t="shared" si="60"/>
        <v/>
      </c>
      <c r="D1988" s="21"/>
      <c r="E1988" s="22"/>
      <c r="F1988" s="22"/>
      <c r="G1988" s="22"/>
      <c r="H1988" s="23" t="str">
        <f t="shared" si="61"/>
        <v/>
      </c>
    </row>
    <row r="1989" spans="2:8" x14ac:dyDescent="0.2">
      <c r="B1989" s="19"/>
      <c r="C1989" s="20" t="str">
        <f t="shared" ref="C1989:C2052" si="62">IF(B1989="","",IFERROR(INDEX(AnNume,MATCH(B1989,AnMarca,0)),"Marcă inexistentă"))</f>
        <v/>
      </c>
      <c r="D1989" s="21"/>
      <c r="E1989" s="22"/>
      <c r="F1989" s="22"/>
      <c r="G1989" s="22"/>
      <c r="H1989" s="23" t="str">
        <f t="shared" ref="H1989:H2052" si="63">IF(B1989="","",TRIM(IF(C1989="Marcă inexistentă","Marca nu există în foaia Angajați. ","")&amp;IF(NOT(ISNUMBER(D1989)),"Luna trebuie să fie o dată (prima zi a lunii). ","")&amp;IF(COUNTIFS($B$5:$B$3004,B1989,$D$5:$D$3004,D1989)&gt;1,"Luna apare de două ori. ","")&amp;IF(N(F1989)&gt;N(E1989),"Netul este mai mare decât brutul. ","")))</f>
        <v/>
      </c>
    </row>
    <row r="1990" spans="2:8" x14ac:dyDescent="0.2">
      <c r="B1990" s="19"/>
      <c r="C1990" s="20" t="str">
        <f t="shared" si="62"/>
        <v/>
      </c>
      <c r="D1990" s="21"/>
      <c r="E1990" s="22"/>
      <c r="F1990" s="22"/>
      <c r="G1990" s="22"/>
      <c r="H1990" s="23" t="str">
        <f t="shared" si="63"/>
        <v/>
      </c>
    </row>
    <row r="1991" spans="2:8" x14ac:dyDescent="0.2">
      <c r="B1991" s="19"/>
      <c r="C1991" s="20" t="str">
        <f t="shared" si="62"/>
        <v/>
      </c>
      <c r="D1991" s="21"/>
      <c r="E1991" s="22"/>
      <c r="F1991" s="22"/>
      <c r="G1991" s="22"/>
      <c r="H1991" s="23" t="str">
        <f t="shared" si="63"/>
        <v/>
      </c>
    </row>
    <row r="1992" spans="2:8" x14ac:dyDescent="0.2">
      <c r="B1992" s="19"/>
      <c r="C1992" s="20" t="str">
        <f t="shared" si="62"/>
        <v/>
      </c>
      <c r="D1992" s="21"/>
      <c r="E1992" s="22"/>
      <c r="F1992" s="22"/>
      <c r="G1992" s="22"/>
      <c r="H1992" s="23" t="str">
        <f t="shared" si="63"/>
        <v/>
      </c>
    </row>
    <row r="1993" spans="2:8" x14ac:dyDescent="0.2">
      <c r="B1993" s="19"/>
      <c r="C1993" s="20" t="str">
        <f t="shared" si="62"/>
        <v/>
      </c>
      <c r="D1993" s="21"/>
      <c r="E1993" s="22"/>
      <c r="F1993" s="22"/>
      <c r="G1993" s="22"/>
      <c r="H1993" s="23" t="str">
        <f t="shared" si="63"/>
        <v/>
      </c>
    </row>
    <row r="1994" spans="2:8" x14ac:dyDescent="0.2">
      <c r="B1994" s="19"/>
      <c r="C1994" s="20" t="str">
        <f t="shared" si="62"/>
        <v/>
      </c>
      <c r="D1994" s="21"/>
      <c r="E1994" s="22"/>
      <c r="F1994" s="22"/>
      <c r="G1994" s="22"/>
      <c r="H1994" s="23" t="str">
        <f t="shared" si="63"/>
        <v/>
      </c>
    </row>
    <row r="1995" spans="2:8" x14ac:dyDescent="0.2">
      <c r="B1995" s="19"/>
      <c r="C1995" s="20" t="str">
        <f t="shared" si="62"/>
        <v/>
      </c>
      <c r="D1995" s="21"/>
      <c r="E1995" s="22"/>
      <c r="F1995" s="22"/>
      <c r="G1995" s="22"/>
      <c r="H1995" s="23" t="str">
        <f t="shared" si="63"/>
        <v/>
      </c>
    </row>
    <row r="1996" spans="2:8" x14ac:dyDescent="0.2">
      <c r="B1996" s="19"/>
      <c r="C1996" s="20" t="str">
        <f t="shared" si="62"/>
        <v/>
      </c>
      <c r="D1996" s="21"/>
      <c r="E1996" s="22"/>
      <c r="F1996" s="22"/>
      <c r="G1996" s="22"/>
      <c r="H1996" s="23" t="str">
        <f t="shared" si="63"/>
        <v/>
      </c>
    </row>
    <row r="1997" spans="2:8" x14ac:dyDescent="0.2">
      <c r="B1997" s="19"/>
      <c r="C1997" s="20" t="str">
        <f t="shared" si="62"/>
        <v/>
      </c>
      <c r="D1997" s="21"/>
      <c r="E1997" s="22"/>
      <c r="F1997" s="22"/>
      <c r="G1997" s="22"/>
      <c r="H1997" s="23" t="str">
        <f t="shared" si="63"/>
        <v/>
      </c>
    </row>
    <row r="1998" spans="2:8" x14ac:dyDescent="0.2">
      <c r="B1998" s="19"/>
      <c r="C1998" s="20" t="str">
        <f t="shared" si="62"/>
        <v/>
      </c>
      <c r="D1998" s="21"/>
      <c r="E1998" s="22"/>
      <c r="F1998" s="22"/>
      <c r="G1998" s="22"/>
      <c r="H1998" s="23" t="str">
        <f t="shared" si="63"/>
        <v/>
      </c>
    </row>
    <row r="1999" spans="2:8" x14ac:dyDescent="0.2">
      <c r="B1999" s="19"/>
      <c r="C1999" s="20" t="str">
        <f t="shared" si="62"/>
        <v/>
      </c>
      <c r="D1999" s="21"/>
      <c r="E1999" s="22"/>
      <c r="F1999" s="22"/>
      <c r="G1999" s="22"/>
      <c r="H1999" s="23" t="str">
        <f t="shared" si="63"/>
        <v/>
      </c>
    </row>
    <row r="2000" spans="2:8" x14ac:dyDescent="0.2">
      <c r="B2000" s="19"/>
      <c r="C2000" s="20" t="str">
        <f t="shared" si="62"/>
        <v/>
      </c>
      <c r="D2000" s="21"/>
      <c r="E2000" s="22"/>
      <c r="F2000" s="22"/>
      <c r="G2000" s="22"/>
      <c r="H2000" s="23" t="str">
        <f t="shared" si="63"/>
        <v/>
      </c>
    </row>
    <row r="2001" spans="2:8" x14ac:dyDescent="0.2">
      <c r="B2001" s="19"/>
      <c r="C2001" s="20" t="str">
        <f t="shared" si="62"/>
        <v/>
      </c>
      <c r="D2001" s="21"/>
      <c r="E2001" s="22"/>
      <c r="F2001" s="22"/>
      <c r="G2001" s="22"/>
      <c r="H2001" s="23" t="str">
        <f t="shared" si="63"/>
        <v/>
      </c>
    </row>
    <row r="2002" spans="2:8" x14ac:dyDescent="0.2">
      <c r="B2002" s="19"/>
      <c r="C2002" s="20" t="str">
        <f t="shared" si="62"/>
        <v/>
      </c>
      <c r="D2002" s="21"/>
      <c r="E2002" s="22"/>
      <c r="F2002" s="22"/>
      <c r="G2002" s="22"/>
      <c r="H2002" s="23" t="str">
        <f t="shared" si="63"/>
        <v/>
      </c>
    </row>
    <row r="2003" spans="2:8" x14ac:dyDescent="0.2">
      <c r="B2003" s="19"/>
      <c r="C2003" s="20" t="str">
        <f t="shared" si="62"/>
        <v/>
      </c>
      <c r="D2003" s="21"/>
      <c r="E2003" s="22"/>
      <c r="F2003" s="22"/>
      <c r="G2003" s="22"/>
      <c r="H2003" s="23" t="str">
        <f t="shared" si="63"/>
        <v/>
      </c>
    </row>
    <row r="2004" spans="2:8" x14ac:dyDescent="0.2">
      <c r="B2004" s="19"/>
      <c r="C2004" s="20" t="str">
        <f t="shared" si="62"/>
        <v/>
      </c>
      <c r="D2004" s="21"/>
      <c r="E2004" s="22"/>
      <c r="F2004" s="22"/>
      <c r="G2004" s="22"/>
      <c r="H2004" s="23" t="str">
        <f t="shared" si="63"/>
        <v/>
      </c>
    </row>
    <row r="2005" spans="2:8" x14ac:dyDescent="0.2">
      <c r="B2005" s="19"/>
      <c r="C2005" s="20" t="str">
        <f t="shared" si="62"/>
        <v/>
      </c>
      <c r="D2005" s="21"/>
      <c r="E2005" s="22"/>
      <c r="F2005" s="22"/>
      <c r="G2005" s="22"/>
      <c r="H2005" s="23" t="str">
        <f t="shared" si="63"/>
        <v/>
      </c>
    </row>
    <row r="2006" spans="2:8" x14ac:dyDescent="0.2">
      <c r="B2006" s="19"/>
      <c r="C2006" s="20" t="str">
        <f t="shared" si="62"/>
        <v/>
      </c>
      <c r="D2006" s="21"/>
      <c r="E2006" s="22"/>
      <c r="F2006" s="22"/>
      <c r="G2006" s="22"/>
      <c r="H2006" s="23" t="str">
        <f t="shared" si="63"/>
        <v/>
      </c>
    </row>
    <row r="2007" spans="2:8" x14ac:dyDescent="0.2">
      <c r="B2007" s="19"/>
      <c r="C2007" s="20" t="str">
        <f t="shared" si="62"/>
        <v/>
      </c>
      <c r="D2007" s="21"/>
      <c r="E2007" s="22"/>
      <c r="F2007" s="22"/>
      <c r="G2007" s="22"/>
      <c r="H2007" s="23" t="str">
        <f t="shared" si="63"/>
        <v/>
      </c>
    </row>
    <row r="2008" spans="2:8" x14ac:dyDescent="0.2">
      <c r="B2008" s="19"/>
      <c r="C2008" s="20" t="str">
        <f t="shared" si="62"/>
        <v/>
      </c>
      <c r="D2008" s="21"/>
      <c r="E2008" s="22"/>
      <c r="F2008" s="22"/>
      <c r="G2008" s="22"/>
      <c r="H2008" s="23" t="str">
        <f t="shared" si="63"/>
        <v/>
      </c>
    </row>
    <row r="2009" spans="2:8" x14ac:dyDescent="0.2">
      <c r="B2009" s="19"/>
      <c r="C2009" s="20" t="str">
        <f t="shared" si="62"/>
        <v/>
      </c>
      <c r="D2009" s="21"/>
      <c r="E2009" s="22"/>
      <c r="F2009" s="22"/>
      <c r="G2009" s="22"/>
      <c r="H2009" s="23" t="str">
        <f t="shared" si="63"/>
        <v/>
      </c>
    </row>
    <row r="2010" spans="2:8" x14ac:dyDescent="0.2">
      <c r="B2010" s="19"/>
      <c r="C2010" s="20" t="str">
        <f t="shared" si="62"/>
        <v/>
      </c>
      <c r="D2010" s="21"/>
      <c r="E2010" s="22"/>
      <c r="F2010" s="22"/>
      <c r="G2010" s="22"/>
      <c r="H2010" s="23" t="str">
        <f t="shared" si="63"/>
        <v/>
      </c>
    </row>
    <row r="2011" spans="2:8" x14ac:dyDescent="0.2">
      <c r="B2011" s="19"/>
      <c r="C2011" s="20" t="str">
        <f t="shared" si="62"/>
        <v/>
      </c>
      <c r="D2011" s="21"/>
      <c r="E2011" s="22"/>
      <c r="F2011" s="22"/>
      <c r="G2011" s="22"/>
      <c r="H2011" s="23" t="str">
        <f t="shared" si="63"/>
        <v/>
      </c>
    </row>
    <row r="2012" spans="2:8" x14ac:dyDescent="0.2">
      <c r="B2012" s="19"/>
      <c r="C2012" s="20" t="str">
        <f t="shared" si="62"/>
        <v/>
      </c>
      <c r="D2012" s="21"/>
      <c r="E2012" s="22"/>
      <c r="F2012" s="22"/>
      <c r="G2012" s="22"/>
      <c r="H2012" s="23" t="str">
        <f t="shared" si="63"/>
        <v/>
      </c>
    </row>
    <row r="2013" spans="2:8" x14ac:dyDescent="0.2">
      <c r="B2013" s="19"/>
      <c r="C2013" s="20" t="str">
        <f t="shared" si="62"/>
        <v/>
      </c>
      <c r="D2013" s="21"/>
      <c r="E2013" s="22"/>
      <c r="F2013" s="22"/>
      <c r="G2013" s="22"/>
      <c r="H2013" s="23" t="str">
        <f t="shared" si="63"/>
        <v/>
      </c>
    </row>
    <row r="2014" spans="2:8" x14ac:dyDescent="0.2">
      <c r="B2014" s="19"/>
      <c r="C2014" s="20" t="str">
        <f t="shared" si="62"/>
        <v/>
      </c>
      <c r="D2014" s="21"/>
      <c r="E2014" s="22"/>
      <c r="F2014" s="22"/>
      <c r="G2014" s="22"/>
      <c r="H2014" s="23" t="str">
        <f t="shared" si="63"/>
        <v/>
      </c>
    </row>
    <row r="2015" spans="2:8" x14ac:dyDescent="0.2">
      <c r="B2015" s="19"/>
      <c r="C2015" s="20" t="str">
        <f t="shared" si="62"/>
        <v/>
      </c>
      <c r="D2015" s="21"/>
      <c r="E2015" s="22"/>
      <c r="F2015" s="22"/>
      <c r="G2015" s="22"/>
      <c r="H2015" s="23" t="str">
        <f t="shared" si="63"/>
        <v/>
      </c>
    </row>
    <row r="2016" spans="2:8" x14ac:dyDescent="0.2">
      <c r="B2016" s="19"/>
      <c r="C2016" s="20" t="str">
        <f t="shared" si="62"/>
        <v/>
      </c>
      <c r="D2016" s="21"/>
      <c r="E2016" s="22"/>
      <c r="F2016" s="22"/>
      <c r="G2016" s="22"/>
      <c r="H2016" s="23" t="str">
        <f t="shared" si="63"/>
        <v/>
      </c>
    </row>
    <row r="2017" spans="2:8" x14ac:dyDescent="0.2">
      <c r="B2017" s="19"/>
      <c r="C2017" s="20" t="str">
        <f t="shared" si="62"/>
        <v/>
      </c>
      <c r="D2017" s="21"/>
      <c r="E2017" s="22"/>
      <c r="F2017" s="22"/>
      <c r="G2017" s="22"/>
      <c r="H2017" s="23" t="str">
        <f t="shared" si="63"/>
        <v/>
      </c>
    </row>
    <row r="2018" spans="2:8" x14ac:dyDescent="0.2">
      <c r="B2018" s="19"/>
      <c r="C2018" s="20" t="str">
        <f t="shared" si="62"/>
        <v/>
      </c>
      <c r="D2018" s="21"/>
      <c r="E2018" s="22"/>
      <c r="F2018" s="22"/>
      <c r="G2018" s="22"/>
      <c r="H2018" s="23" t="str">
        <f t="shared" si="63"/>
        <v/>
      </c>
    </row>
    <row r="2019" spans="2:8" x14ac:dyDescent="0.2">
      <c r="B2019" s="19"/>
      <c r="C2019" s="20" t="str">
        <f t="shared" si="62"/>
        <v/>
      </c>
      <c r="D2019" s="21"/>
      <c r="E2019" s="22"/>
      <c r="F2019" s="22"/>
      <c r="G2019" s="22"/>
      <c r="H2019" s="23" t="str">
        <f t="shared" si="63"/>
        <v/>
      </c>
    </row>
    <row r="2020" spans="2:8" x14ac:dyDescent="0.2">
      <c r="B2020" s="19"/>
      <c r="C2020" s="20" t="str">
        <f t="shared" si="62"/>
        <v/>
      </c>
      <c r="D2020" s="21"/>
      <c r="E2020" s="22"/>
      <c r="F2020" s="22"/>
      <c r="G2020" s="22"/>
      <c r="H2020" s="23" t="str">
        <f t="shared" si="63"/>
        <v/>
      </c>
    </row>
    <row r="2021" spans="2:8" x14ac:dyDescent="0.2">
      <c r="B2021" s="19"/>
      <c r="C2021" s="20" t="str">
        <f t="shared" si="62"/>
        <v/>
      </c>
      <c r="D2021" s="21"/>
      <c r="E2021" s="22"/>
      <c r="F2021" s="22"/>
      <c r="G2021" s="22"/>
      <c r="H2021" s="23" t="str">
        <f t="shared" si="63"/>
        <v/>
      </c>
    </row>
    <row r="2022" spans="2:8" x14ac:dyDescent="0.2">
      <c r="B2022" s="19"/>
      <c r="C2022" s="20" t="str">
        <f t="shared" si="62"/>
        <v/>
      </c>
      <c r="D2022" s="21"/>
      <c r="E2022" s="22"/>
      <c r="F2022" s="22"/>
      <c r="G2022" s="22"/>
      <c r="H2022" s="23" t="str">
        <f t="shared" si="63"/>
        <v/>
      </c>
    </row>
    <row r="2023" spans="2:8" x14ac:dyDescent="0.2">
      <c r="B2023" s="19"/>
      <c r="C2023" s="20" t="str">
        <f t="shared" si="62"/>
        <v/>
      </c>
      <c r="D2023" s="21"/>
      <c r="E2023" s="22"/>
      <c r="F2023" s="22"/>
      <c r="G2023" s="22"/>
      <c r="H2023" s="23" t="str">
        <f t="shared" si="63"/>
        <v/>
      </c>
    </row>
    <row r="2024" spans="2:8" x14ac:dyDescent="0.2">
      <c r="B2024" s="19"/>
      <c r="C2024" s="20" t="str">
        <f t="shared" si="62"/>
        <v/>
      </c>
      <c r="D2024" s="21"/>
      <c r="E2024" s="22"/>
      <c r="F2024" s="22"/>
      <c r="G2024" s="22"/>
      <c r="H2024" s="23" t="str">
        <f t="shared" si="63"/>
        <v/>
      </c>
    </row>
    <row r="2025" spans="2:8" x14ac:dyDescent="0.2">
      <c r="B2025" s="19"/>
      <c r="C2025" s="20" t="str">
        <f t="shared" si="62"/>
        <v/>
      </c>
      <c r="D2025" s="21"/>
      <c r="E2025" s="22"/>
      <c r="F2025" s="22"/>
      <c r="G2025" s="22"/>
      <c r="H2025" s="23" t="str">
        <f t="shared" si="63"/>
        <v/>
      </c>
    </row>
    <row r="2026" spans="2:8" x14ac:dyDescent="0.2">
      <c r="B2026" s="19"/>
      <c r="C2026" s="20" t="str">
        <f t="shared" si="62"/>
        <v/>
      </c>
      <c r="D2026" s="21"/>
      <c r="E2026" s="22"/>
      <c r="F2026" s="22"/>
      <c r="G2026" s="22"/>
      <c r="H2026" s="23" t="str">
        <f t="shared" si="63"/>
        <v/>
      </c>
    </row>
    <row r="2027" spans="2:8" x14ac:dyDescent="0.2">
      <c r="B2027" s="19"/>
      <c r="C2027" s="20" t="str">
        <f t="shared" si="62"/>
        <v/>
      </c>
      <c r="D2027" s="21"/>
      <c r="E2027" s="22"/>
      <c r="F2027" s="22"/>
      <c r="G2027" s="22"/>
      <c r="H2027" s="23" t="str">
        <f t="shared" si="63"/>
        <v/>
      </c>
    </row>
    <row r="2028" spans="2:8" x14ac:dyDescent="0.2">
      <c r="B2028" s="19"/>
      <c r="C2028" s="20" t="str">
        <f t="shared" si="62"/>
        <v/>
      </c>
      <c r="D2028" s="21"/>
      <c r="E2028" s="22"/>
      <c r="F2028" s="22"/>
      <c r="G2028" s="22"/>
      <c r="H2028" s="23" t="str">
        <f t="shared" si="63"/>
        <v/>
      </c>
    </row>
    <row r="2029" spans="2:8" x14ac:dyDescent="0.2">
      <c r="B2029" s="19"/>
      <c r="C2029" s="20" t="str">
        <f t="shared" si="62"/>
        <v/>
      </c>
      <c r="D2029" s="21"/>
      <c r="E2029" s="22"/>
      <c r="F2029" s="22"/>
      <c r="G2029" s="22"/>
      <c r="H2029" s="23" t="str">
        <f t="shared" si="63"/>
        <v/>
      </c>
    </row>
    <row r="2030" spans="2:8" x14ac:dyDescent="0.2">
      <c r="B2030" s="19"/>
      <c r="C2030" s="20" t="str">
        <f t="shared" si="62"/>
        <v/>
      </c>
      <c r="D2030" s="21"/>
      <c r="E2030" s="22"/>
      <c r="F2030" s="22"/>
      <c r="G2030" s="22"/>
      <c r="H2030" s="23" t="str">
        <f t="shared" si="63"/>
        <v/>
      </c>
    </row>
    <row r="2031" spans="2:8" x14ac:dyDescent="0.2">
      <c r="B2031" s="19"/>
      <c r="C2031" s="20" t="str">
        <f t="shared" si="62"/>
        <v/>
      </c>
      <c r="D2031" s="21"/>
      <c r="E2031" s="22"/>
      <c r="F2031" s="22"/>
      <c r="G2031" s="22"/>
      <c r="H2031" s="23" t="str">
        <f t="shared" si="63"/>
        <v/>
      </c>
    </row>
    <row r="2032" spans="2:8" x14ac:dyDescent="0.2">
      <c r="B2032" s="19"/>
      <c r="C2032" s="20" t="str">
        <f t="shared" si="62"/>
        <v/>
      </c>
      <c r="D2032" s="21"/>
      <c r="E2032" s="22"/>
      <c r="F2032" s="22"/>
      <c r="G2032" s="22"/>
      <c r="H2032" s="23" t="str">
        <f t="shared" si="63"/>
        <v/>
      </c>
    </row>
    <row r="2033" spans="2:8" x14ac:dyDescent="0.2">
      <c r="B2033" s="19"/>
      <c r="C2033" s="20" t="str">
        <f t="shared" si="62"/>
        <v/>
      </c>
      <c r="D2033" s="21"/>
      <c r="E2033" s="22"/>
      <c r="F2033" s="22"/>
      <c r="G2033" s="22"/>
      <c r="H2033" s="23" t="str">
        <f t="shared" si="63"/>
        <v/>
      </c>
    </row>
    <row r="2034" spans="2:8" x14ac:dyDescent="0.2">
      <c r="B2034" s="19"/>
      <c r="C2034" s="20" t="str">
        <f t="shared" si="62"/>
        <v/>
      </c>
      <c r="D2034" s="21"/>
      <c r="E2034" s="22"/>
      <c r="F2034" s="22"/>
      <c r="G2034" s="22"/>
      <c r="H2034" s="23" t="str">
        <f t="shared" si="63"/>
        <v/>
      </c>
    </row>
    <row r="2035" spans="2:8" x14ac:dyDescent="0.2">
      <c r="B2035" s="19"/>
      <c r="C2035" s="20" t="str">
        <f t="shared" si="62"/>
        <v/>
      </c>
      <c r="D2035" s="21"/>
      <c r="E2035" s="22"/>
      <c r="F2035" s="22"/>
      <c r="G2035" s="22"/>
      <c r="H2035" s="23" t="str">
        <f t="shared" si="63"/>
        <v/>
      </c>
    </row>
    <row r="2036" spans="2:8" x14ac:dyDescent="0.2">
      <c r="B2036" s="19"/>
      <c r="C2036" s="20" t="str">
        <f t="shared" si="62"/>
        <v/>
      </c>
      <c r="D2036" s="21"/>
      <c r="E2036" s="22"/>
      <c r="F2036" s="22"/>
      <c r="G2036" s="22"/>
      <c r="H2036" s="23" t="str">
        <f t="shared" si="63"/>
        <v/>
      </c>
    </row>
    <row r="2037" spans="2:8" x14ac:dyDescent="0.2">
      <c r="B2037" s="19"/>
      <c r="C2037" s="20" t="str">
        <f t="shared" si="62"/>
        <v/>
      </c>
      <c r="D2037" s="21"/>
      <c r="E2037" s="22"/>
      <c r="F2037" s="22"/>
      <c r="G2037" s="22"/>
      <c r="H2037" s="23" t="str">
        <f t="shared" si="63"/>
        <v/>
      </c>
    </row>
    <row r="2038" spans="2:8" x14ac:dyDescent="0.2">
      <c r="B2038" s="19"/>
      <c r="C2038" s="20" t="str">
        <f t="shared" si="62"/>
        <v/>
      </c>
      <c r="D2038" s="21"/>
      <c r="E2038" s="22"/>
      <c r="F2038" s="22"/>
      <c r="G2038" s="22"/>
      <c r="H2038" s="23" t="str">
        <f t="shared" si="63"/>
        <v/>
      </c>
    </row>
    <row r="2039" spans="2:8" x14ac:dyDescent="0.2">
      <c r="B2039" s="19"/>
      <c r="C2039" s="20" t="str">
        <f t="shared" si="62"/>
        <v/>
      </c>
      <c r="D2039" s="21"/>
      <c r="E2039" s="22"/>
      <c r="F2039" s="22"/>
      <c r="G2039" s="22"/>
      <c r="H2039" s="23" t="str">
        <f t="shared" si="63"/>
        <v/>
      </c>
    </row>
    <row r="2040" spans="2:8" x14ac:dyDescent="0.2">
      <c r="B2040" s="19"/>
      <c r="C2040" s="20" t="str">
        <f t="shared" si="62"/>
        <v/>
      </c>
      <c r="D2040" s="21"/>
      <c r="E2040" s="22"/>
      <c r="F2040" s="22"/>
      <c r="G2040" s="22"/>
      <c r="H2040" s="23" t="str">
        <f t="shared" si="63"/>
        <v/>
      </c>
    </row>
    <row r="2041" spans="2:8" x14ac:dyDescent="0.2">
      <c r="B2041" s="19"/>
      <c r="C2041" s="20" t="str">
        <f t="shared" si="62"/>
        <v/>
      </c>
      <c r="D2041" s="21"/>
      <c r="E2041" s="22"/>
      <c r="F2041" s="22"/>
      <c r="G2041" s="22"/>
      <c r="H2041" s="23" t="str">
        <f t="shared" si="63"/>
        <v/>
      </c>
    </row>
    <row r="2042" spans="2:8" x14ac:dyDescent="0.2">
      <c r="B2042" s="19"/>
      <c r="C2042" s="20" t="str">
        <f t="shared" si="62"/>
        <v/>
      </c>
      <c r="D2042" s="21"/>
      <c r="E2042" s="22"/>
      <c r="F2042" s="22"/>
      <c r="G2042" s="22"/>
      <c r="H2042" s="23" t="str">
        <f t="shared" si="63"/>
        <v/>
      </c>
    </row>
    <row r="2043" spans="2:8" x14ac:dyDescent="0.2">
      <c r="B2043" s="19"/>
      <c r="C2043" s="20" t="str">
        <f t="shared" si="62"/>
        <v/>
      </c>
      <c r="D2043" s="21"/>
      <c r="E2043" s="22"/>
      <c r="F2043" s="22"/>
      <c r="G2043" s="22"/>
      <c r="H2043" s="23" t="str">
        <f t="shared" si="63"/>
        <v/>
      </c>
    </row>
    <row r="2044" spans="2:8" x14ac:dyDescent="0.2">
      <c r="B2044" s="19"/>
      <c r="C2044" s="20" t="str">
        <f t="shared" si="62"/>
        <v/>
      </c>
      <c r="D2044" s="21"/>
      <c r="E2044" s="22"/>
      <c r="F2044" s="22"/>
      <c r="G2044" s="22"/>
      <c r="H2044" s="23" t="str">
        <f t="shared" si="63"/>
        <v/>
      </c>
    </row>
    <row r="2045" spans="2:8" x14ac:dyDescent="0.2">
      <c r="B2045" s="19"/>
      <c r="C2045" s="20" t="str">
        <f t="shared" si="62"/>
        <v/>
      </c>
      <c r="D2045" s="21"/>
      <c r="E2045" s="22"/>
      <c r="F2045" s="22"/>
      <c r="G2045" s="22"/>
      <c r="H2045" s="23" t="str">
        <f t="shared" si="63"/>
        <v/>
      </c>
    </row>
    <row r="2046" spans="2:8" x14ac:dyDescent="0.2">
      <c r="B2046" s="19"/>
      <c r="C2046" s="20" t="str">
        <f t="shared" si="62"/>
        <v/>
      </c>
      <c r="D2046" s="21"/>
      <c r="E2046" s="22"/>
      <c r="F2046" s="22"/>
      <c r="G2046" s="22"/>
      <c r="H2046" s="23" t="str">
        <f t="shared" si="63"/>
        <v/>
      </c>
    </row>
    <row r="2047" spans="2:8" x14ac:dyDescent="0.2">
      <c r="B2047" s="19"/>
      <c r="C2047" s="20" t="str">
        <f t="shared" si="62"/>
        <v/>
      </c>
      <c r="D2047" s="21"/>
      <c r="E2047" s="22"/>
      <c r="F2047" s="22"/>
      <c r="G2047" s="22"/>
      <c r="H2047" s="23" t="str">
        <f t="shared" si="63"/>
        <v/>
      </c>
    </row>
    <row r="2048" spans="2:8" x14ac:dyDescent="0.2">
      <c r="B2048" s="19"/>
      <c r="C2048" s="20" t="str">
        <f t="shared" si="62"/>
        <v/>
      </c>
      <c r="D2048" s="21"/>
      <c r="E2048" s="22"/>
      <c r="F2048" s="22"/>
      <c r="G2048" s="22"/>
      <c r="H2048" s="23" t="str">
        <f t="shared" si="63"/>
        <v/>
      </c>
    </row>
    <row r="2049" spans="2:8" x14ac:dyDescent="0.2">
      <c r="B2049" s="19"/>
      <c r="C2049" s="20" t="str">
        <f t="shared" si="62"/>
        <v/>
      </c>
      <c r="D2049" s="21"/>
      <c r="E2049" s="22"/>
      <c r="F2049" s="22"/>
      <c r="G2049" s="22"/>
      <c r="H2049" s="23" t="str">
        <f t="shared" si="63"/>
        <v/>
      </c>
    </row>
    <row r="2050" spans="2:8" x14ac:dyDescent="0.2">
      <c r="B2050" s="19"/>
      <c r="C2050" s="20" t="str">
        <f t="shared" si="62"/>
        <v/>
      </c>
      <c r="D2050" s="21"/>
      <c r="E2050" s="22"/>
      <c r="F2050" s="22"/>
      <c r="G2050" s="22"/>
      <c r="H2050" s="23" t="str">
        <f t="shared" si="63"/>
        <v/>
      </c>
    </row>
    <row r="2051" spans="2:8" x14ac:dyDescent="0.2">
      <c r="B2051" s="19"/>
      <c r="C2051" s="20" t="str">
        <f t="shared" si="62"/>
        <v/>
      </c>
      <c r="D2051" s="21"/>
      <c r="E2051" s="22"/>
      <c r="F2051" s="22"/>
      <c r="G2051" s="22"/>
      <c r="H2051" s="23" t="str">
        <f t="shared" si="63"/>
        <v/>
      </c>
    </row>
    <row r="2052" spans="2:8" x14ac:dyDescent="0.2">
      <c r="B2052" s="19"/>
      <c r="C2052" s="20" t="str">
        <f t="shared" si="62"/>
        <v/>
      </c>
      <c r="D2052" s="21"/>
      <c r="E2052" s="22"/>
      <c r="F2052" s="22"/>
      <c r="G2052" s="22"/>
      <c r="H2052" s="23" t="str">
        <f t="shared" si="63"/>
        <v/>
      </c>
    </row>
    <row r="2053" spans="2:8" x14ac:dyDescent="0.2">
      <c r="B2053" s="19"/>
      <c r="C2053" s="20" t="str">
        <f t="shared" ref="C2053:C2116" si="64">IF(B2053="","",IFERROR(INDEX(AnNume,MATCH(B2053,AnMarca,0)),"Marcă inexistentă"))</f>
        <v/>
      </c>
      <c r="D2053" s="21"/>
      <c r="E2053" s="22"/>
      <c r="F2053" s="22"/>
      <c r="G2053" s="22"/>
      <c r="H2053" s="23" t="str">
        <f t="shared" ref="H2053:H2116" si="65">IF(B2053="","",TRIM(IF(C2053="Marcă inexistentă","Marca nu există în foaia Angajați. ","")&amp;IF(NOT(ISNUMBER(D2053)),"Luna trebuie să fie o dată (prima zi a lunii). ","")&amp;IF(COUNTIFS($B$5:$B$3004,B2053,$D$5:$D$3004,D2053)&gt;1,"Luna apare de două ori. ","")&amp;IF(N(F2053)&gt;N(E2053),"Netul este mai mare decât brutul. ","")))</f>
        <v/>
      </c>
    </row>
    <row r="2054" spans="2:8" x14ac:dyDescent="0.2">
      <c r="B2054" s="19"/>
      <c r="C2054" s="20" t="str">
        <f t="shared" si="64"/>
        <v/>
      </c>
      <c r="D2054" s="21"/>
      <c r="E2054" s="22"/>
      <c r="F2054" s="22"/>
      <c r="G2054" s="22"/>
      <c r="H2054" s="23" t="str">
        <f t="shared" si="65"/>
        <v/>
      </c>
    </row>
    <row r="2055" spans="2:8" x14ac:dyDescent="0.2">
      <c r="B2055" s="19"/>
      <c r="C2055" s="20" t="str">
        <f t="shared" si="64"/>
        <v/>
      </c>
      <c r="D2055" s="21"/>
      <c r="E2055" s="22"/>
      <c r="F2055" s="22"/>
      <c r="G2055" s="22"/>
      <c r="H2055" s="23" t="str">
        <f t="shared" si="65"/>
        <v/>
      </c>
    </row>
    <row r="2056" spans="2:8" x14ac:dyDescent="0.2">
      <c r="B2056" s="19"/>
      <c r="C2056" s="20" t="str">
        <f t="shared" si="64"/>
        <v/>
      </c>
      <c r="D2056" s="21"/>
      <c r="E2056" s="22"/>
      <c r="F2056" s="22"/>
      <c r="G2056" s="22"/>
      <c r="H2056" s="23" t="str">
        <f t="shared" si="65"/>
        <v/>
      </c>
    </row>
    <row r="2057" spans="2:8" x14ac:dyDescent="0.2">
      <c r="B2057" s="19"/>
      <c r="C2057" s="20" t="str">
        <f t="shared" si="64"/>
        <v/>
      </c>
      <c r="D2057" s="21"/>
      <c r="E2057" s="22"/>
      <c r="F2057" s="22"/>
      <c r="G2057" s="22"/>
      <c r="H2057" s="23" t="str">
        <f t="shared" si="65"/>
        <v/>
      </c>
    </row>
    <row r="2058" spans="2:8" x14ac:dyDescent="0.2">
      <c r="B2058" s="19"/>
      <c r="C2058" s="20" t="str">
        <f t="shared" si="64"/>
        <v/>
      </c>
      <c r="D2058" s="21"/>
      <c r="E2058" s="22"/>
      <c r="F2058" s="22"/>
      <c r="G2058" s="22"/>
      <c r="H2058" s="23" t="str">
        <f t="shared" si="65"/>
        <v/>
      </c>
    </row>
    <row r="2059" spans="2:8" x14ac:dyDescent="0.2">
      <c r="B2059" s="19"/>
      <c r="C2059" s="20" t="str">
        <f t="shared" si="64"/>
        <v/>
      </c>
      <c r="D2059" s="21"/>
      <c r="E2059" s="22"/>
      <c r="F2059" s="22"/>
      <c r="G2059" s="22"/>
      <c r="H2059" s="23" t="str">
        <f t="shared" si="65"/>
        <v/>
      </c>
    </row>
    <row r="2060" spans="2:8" x14ac:dyDescent="0.2">
      <c r="B2060" s="19"/>
      <c r="C2060" s="20" t="str">
        <f t="shared" si="64"/>
        <v/>
      </c>
      <c r="D2060" s="21"/>
      <c r="E2060" s="22"/>
      <c r="F2060" s="22"/>
      <c r="G2060" s="22"/>
      <c r="H2060" s="23" t="str">
        <f t="shared" si="65"/>
        <v/>
      </c>
    </row>
    <row r="2061" spans="2:8" x14ac:dyDescent="0.2">
      <c r="B2061" s="19"/>
      <c r="C2061" s="20" t="str">
        <f t="shared" si="64"/>
        <v/>
      </c>
      <c r="D2061" s="21"/>
      <c r="E2061" s="22"/>
      <c r="F2061" s="22"/>
      <c r="G2061" s="22"/>
      <c r="H2061" s="23" t="str">
        <f t="shared" si="65"/>
        <v/>
      </c>
    </row>
    <row r="2062" spans="2:8" x14ac:dyDescent="0.2">
      <c r="B2062" s="19"/>
      <c r="C2062" s="20" t="str">
        <f t="shared" si="64"/>
        <v/>
      </c>
      <c r="D2062" s="21"/>
      <c r="E2062" s="22"/>
      <c r="F2062" s="22"/>
      <c r="G2062" s="22"/>
      <c r="H2062" s="23" t="str">
        <f t="shared" si="65"/>
        <v/>
      </c>
    </row>
    <row r="2063" spans="2:8" x14ac:dyDescent="0.2">
      <c r="B2063" s="19"/>
      <c r="C2063" s="20" t="str">
        <f t="shared" si="64"/>
        <v/>
      </c>
      <c r="D2063" s="21"/>
      <c r="E2063" s="22"/>
      <c r="F2063" s="22"/>
      <c r="G2063" s="22"/>
      <c r="H2063" s="23" t="str">
        <f t="shared" si="65"/>
        <v/>
      </c>
    </row>
    <row r="2064" spans="2:8" x14ac:dyDescent="0.2">
      <c r="B2064" s="19"/>
      <c r="C2064" s="20" t="str">
        <f t="shared" si="64"/>
        <v/>
      </c>
      <c r="D2064" s="21"/>
      <c r="E2064" s="22"/>
      <c r="F2064" s="22"/>
      <c r="G2064" s="22"/>
      <c r="H2064" s="23" t="str">
        <f t="shared" si="65"/>
        <v/>
      </c>
    </row>
    <row r="2065" spans="2:8" x14ac:dyDescent="0.2">
      <c r="B2065" s="19"/>
      <c r="C2065" s="20" t="str">
        <f t="shared" si="64"/>
        <v/>
      </c>
      <c r="D2065" s="21"/>
      <c r="E2065" s="22"/>
      <c r="F2065" s="22"/>
      <c r="G2065" s="22"/>
      <c r="H2065" s="23" t="str">
        <f t="shared" si="65"/>
        <v/>
      </c>
    </row>
    <row r="2066" spans="2:8" x14ac:dyDescent="0.2">
      <c r="B2066" s="19"/>
      <c r="C2066" s="20" t="str">
        <f t="shared" si="64"/>
        <v/>
      </c>
      <c r="D2066" s="21"/>
      <c r="E2066" s="22"/>
      <c r="F2066" s="22"/>
      <c r="G2066" s="22"/>
      <c r="H2066" s="23" t="str">
        <f t="shared" si="65"/>
        <v/>
      </c>
    </row>
    <row r="2067" spans="2:8" x14ac:dyDescent="0.2">
      <c r="B2067" s="19"/>
      <c r="C2067" s="20" t="str">
        <f t="shared" si="64"/>
        <v/>
      </c>
      <c r="D2067" s="21"/>
      <c r="E2067" s="22"/>
      <c r="F2067" s="22"/>
      <c r="G2067" s="22"/>
      <c r="H2067" s="23" t="str">
        <f t="shared" si="65"/>
        <v/>
      </c>
    </row>
    <row r="2068" spans="2:8" x14ac:dyDescent="0.2">
      <c r="B2068" s="19"/>
      <c r="C2068" s="20" t="str">
        <f t="shared" si="64"/>
        <v/>
      </c>
      <c r="D2068" s="21"/>
      <c r="E2068" s="22"/>
      <c r="F2068" s="22"/>
      <c r="G2068" s="22"/>
      <c r="H2068" s="23" t="str">
        <f t="shared" si="65"/>
        <v/>
      </c>
    </row>
    <row r="2069" spans="2:8" x14ac:dyDescent="0.2">
      <c r="B2069" s="19"/>
      <c r="C2069" s="20" t="str">
        <f t="shared" si="64"/>
        <v/>
      </c>
      <c r="D2069" s="21"/>
      <c r="E2069" s="22"/>
      <c r="F2069" s="22"/>
      <c r="G2069" s="22"/>
      <c r="H2069" s="23" t="str">
        <f t="shared" si="65"/>
        <v/>
      </c>
    </row>
    <row r="2070" spans="2:8" x14ac:dyDescent="0.2">
      <c r="B2070" s="19"/>
      <c r="C2070" s="20" t="str">
        <f t="shared" si="64"/>
        <v/>
      </c>
      <c r="D2070" s="21"/>
      <c r="E2070" s="22"/>
      <c r="F2070" s="22"/>
      <c r="G2070" s="22"/>
      <c r="H2070" s="23" t="str">
        <f t="shared" si="65"/>
        <v/>
      </c>
    </row>
    <row r="2071" spans="2:8" x14ac:dyDescent="0.2">
      <c r="B2071" s="19"/>
      <c r="C2071" s="20" t="str">
        <f t="shared" si="64"/>
        <v/>
      </c>
      <c r="D2071" s="21"/>
      <c r="E2071" s="22"/>
      <c r="F2071" s="22"/>
      <c r="G2071" s="22"/>
      <c r="H2071" s="23" t="str">
        <f t="shared" si="65"/>
        <v/>
      </c>
    </row>
    <row r="2072" spans="2:8" x14ac:dyDescent="0.2">
      <c r="B2072" s="19"/>
      <c r="C2072" s="20" t="str">
        <f t="shared" si="64"/>
        <v/>
      </c>
      <c r="D2072" s="21"/>
      <c r="E2072" s="22"/>
      <c r="F2072" s="22"/>
      <c r="G2072" s="22"/>
      <c r="H2072" s="23" t="str">
        <f t="shared" si="65"/>
        <v/>
      </c>
    </row>
    <row r="2073" spans="2:8" x14ac:dyDescent="0.2">
      <c r="B2073" s="19"/>
      <c r="C2073" s="20" t="str">
        <f t="shared" si="64"/>
        <v/>
      </c>
      <c r="D2073" s="21"/>
      <c r="E2073" s="22"/>
      <c r="F2073" s="22"/>
      <c r="G2073" s="22"/>
      <c r="H2073" s="23" t="str">
        <f t="shared" si="65"/>
        <v/>
      </c>
    </row>
    <row r="2074" spans="2:8" x14ac:dyDescent="0.2">
      <c r="B2074" s="19"/>
      <c r="C2074" s="20" t="str">
        <f t="shared" si="64"/>
        <v/>
      </c>
      <c r="D2074" s="21"/>
      <c r="E2074" s="22"/>
      <c r="F2074" s="22"/>
      <c r="G2074" s="22"/>
      <c r="H2074" s="23" t="str">
        <f t="shared" si="65"/>
        <v/>
      </c>
    </row>
    <row r="2075" spans="2:8" x14ac:dyDescent="0.2">
      <c r="B2075" s="19"/>
      <c r="C2075" s="20" t="str">
        <f t="shared" si="64"/>
        <v/>
      </c>
      <c r="D2075" s="21"/>
      <c r="E2075" s="22"/>
      <c r="F2075" s="22"/>
      <c r="G2075" s="22"/>
      <c r="H2075" s="23" t="str">
        <f t="shared" si="65"/>
        <v/>
      </c>
    </row>
    <row r="2076" spans="2:8" x14ac:dyDescent="0.2">
      <c r="B2076" s="19"/>
      <c r="C2076" s="20" t="str">
        <f t="shared" si="64"/>
        <v/>
      </c>
      <c r="D2076" s="21"/>
      <c r="E2076" s="22"/>
      <c r="F2076" s="22"/>
      <c r="G2076" s="22"/>
      <c r="H2076" s="23" t="str">
        <f t="shared" si="65"/>
        <v/>
      </c>
    </row>
    <row r="2077" spans="2:8" x14ac:dyDescent="0.2">
      <c r="B2077" s="19"/>
      <c r="C2077" s="20" t="str">
        <f t="shared" si="64"/>
        <v/>
      </c>
      <c r="D2077" s="21"/>
      <c r="E2077" s="22"/>
      <c r="F2077" s="22"/>
      <c r="G2077" s="22"/>
      <c r="H2077" s="23" t="str">
        <f t="shared" si="65"/>
        <v/>
      </c>
    </row>
    <row r="2078" spans="2:8" x14ac:dyDescent="0.2">
      <c r="B2078" s="19"/>
      <c r="C2078" s="20" t="str">
        <f t="shared" si="64"/>
        <v/>
      </c>
      <c r="D2078" s="21"/>
      <c r="E2078" s="22"/>
      <c r="F2078" s="22"/>
      <c r="G2078" s="22"/>
      <c r="H2078" s="23" t="str">
        <f t="shared" si="65"/>
        <v/>
      </c>
    </row>
    <row r="2079" spans="2:8" x14ac:dyDescent="0.2">
      <c r="B2079" s="19"/>
      <c r="C2079" s="20" t="str">
        <f t="shared" si="64"/>
        <v/>
      </c>
      <c r="D2079" s="21"/>
      <c r="E2079" s="22"/>
      <c r="F2079" s="22"/>
      <c r="G2079" s="22"/>
      <c r="H2079" s="23" t="str">
        <f t="shared" si="65"/>
        <v/>
      </c>
    </row>
    <row r="2080" spans="2:8" x14ac:dyDescent="0.2">
      <c r="B2080" s="19"/>
      <c r="C2080" s="20" t="str">
        <f t="shared" si="64"/>
        <v/>
      </c>
      <c r="D2080" s="21"/>
      <c r="E2080" s="22"/>
      <c r="F2080" s="22"/>
      <c r="G2080" s="22"/>
      <c r="H2080" s="23" t="str">
        <f t="shared" si="65"/>
        <v/>
      </c>
    </row>
    <row r="2081" spans="2:8" x14ac:dyDescent="0.2">
      <c r="B2081" s="19"/>
      <c r="C2081" s="20" t="str">
        <f t="shared" si="64"/>
        <v/>
      </c>
      <c r="D2081" s="21"/>
      <c r="E2081" s="22"/>
      <c r="F2081" s="22"/>
      <c r="G2081" s="22"/>
      <c r="H2081" s="23" t="str">
        <f t="shared" si="65"/>
        <v/>
      </c>
    </row>
    <row r="2082" spans="2:8" x14ac:dyDescent="0.2">
      <c r="B2082" s="19"/>
      <c r="C2082" s="20" t="str">
        <f t="shared" si="64"/>
        <v/>
      </c>
      <c r="D2082" s="21"/>
      <c r="E2082" s="22"/>
      <c r="F2082" s="22"/>
      <c r="G2082" s="22"/>
      <c r="H2082" s="23" t="str">
        <f t="shared" si="65"/>
        <v/>
      </c>
    </row>
    <row r="2083" spans="2:8" x14ac:dyDescent="0.2">
      <c r="B2083" s="19"/>
      <c r="C2083" s="20" t="str">
        <f t="shared" si="64"/>
        <v/>
      </c>
      <c r="D2083" s="21"/>
      <c r="E2083" s="22"/>
      <c r="F2083" s="22"/>
      <c r="G2083" s="22"/>
      <c r="H2083" s="23" t="str">
        <f t="shared" si="65"/>
        <v/>
      </c>
    </row>
    <row r="2084" spans="2:8" x14ac:dyDescent="0.2">
      <c r="B2084" s="19"/>
      <c r="C2084" s="20" t="str">
        <f t="shared" si="64"/>
        <v/>
      </c>
      <c r="D2084" s="21"/>
      <c r="E2084" s="22"/>
      <c r="F2084" s="22"/>
      <c r="G2084" s="22"/>
      <c r="H2084" s="23" t="str">
        <f t="shared" si="65"/>
        <v/>
      </c>
    </row>
    <row r="2085" spans="2:8" x14ac:dyDescent="0.2">
      <c r="B2085" s="19"/>
      <c r="C2085" s="20" t="str">
        <f t="shared" si="64"/>
        <v/>
      </c>
      <c r="D2085" s="21"/>
      <c r="E2085" s="22"/>
      <c r="F2085" s="22"/>
      <c r="G2085" s="22"/>
      <c r="H2085" s="23" t="str">
        <f t="shared" si="65"/>
        <v/>
      </c>
    </row>
    <row r="2086" spans="2:8" x14ac:dyDescent="0.2">
      <c r="B2086" s="19"/>
      <c r="C2086" s="20" t="str">
        <f t="shared" si="64"/>
        <v/>
      </c>
      <c r="D2086" s="21"/>
      <c r="E2086" s="22"/>
      <c r="F2086" s="22"/>
      <c r="G2086" s="22"/>
      <c r="H2086" s="23" t="str">
        <f t="shared" si="65"/>
        <v/>
      </c>
    </row>
    <row r="2087" spans="2:8" x14ac:dyDescent="0.2">
      <c r="B2087" s="19"/>
      <c r="C2087" s="20" t="str">
        <f t="shared" si="64"/>
        <v/>
      </c>
      <c r="D2087" s="21"/>
      <c r="E2087" s="22"/>
      <c r="F2087" s="22"/>
      <c r="G2087" s="22"/>
      <c r="H2087" s="23" t="str">
        <f t="shared" si="65"/>
        <v/>
      </c>
    </row>
    <row r="2088" spans="2:8" x14ac:dyDescent="0.2">
      <c r="B2088" s="19"/>
      <c r="C2088" s="20" t="str">
        <f t="shared" si="64"/>
        <v/>
      </c>
      <c r="D2088" s="21"/>
      <c r="E2088" s="22"/>
      <c r="F2088" s="22"/>
      <c r="G2088" s="22"/>
      <c r="H2088" s="23" t="str">
        <f t="shared" si="65"/>
        <v/>
      </c>
    </row>
    <row r="2089" spans="2:8" x14ac:dyDescent="0.2">
      <c r="B2089" s="19"/>
      <c r="C2089" s="20" t="str">
        <f t="shared" si="64"/>
        <v/>
      </c>
      <c r="D2089" s="21"/>
      <c r="E2089" s="22"/>
      <c r="F2089" s="22"/>
      <c r="G2089" s="22"/>
      <c r="H2089" s="23" t="str">
        <f t="shared" si="65"/>
        <v/>
      </c>
    </row>
    <row r="2090" spans="2:8" x14ac:dyDescent="0.2">
      <c r="B2090" s="19"/>
      <c r="C2090" s="20" t="str">
        <f t="shared" si="64"/>
        <v/>
      </c>
      <c r="D2090" s="21"/>
      <c r="E2090" s="22"/>
      <c r="F2090" s="22"/>
      <c r="G2090" s="22"/>
      <c r="H2090" s="23" t="str">
        <f t="shared" si="65"/>
        <v/>
      </c>
    </row>
    <row r="2091" spans="2:8" x14ac:dyDescent="0.2">
      <c r="B2091" s="19"/>
      <c r="C2091" s="20" t="str">
        <f t="shared" si="64"/>
        <v/>
      </c>
      <c r="D2091" s="21"/>
      <c r="E2091" s="22"/>
      <c r="F2091" s="22"/>
      <c r="G2091" s="22"/>
      <c r="H2091" s="23" t="str">
        <f t="shared" si="65"/>
        <v/>
      </c>
    </row>
    <row r="2092" spans="2:8" x14ac:dyDescent="0.2">
      <c r="B2092" s="19"/>
      <c r="C2092" s="20" t="str">
        <f t="shared" si="64"/>
        <v/>
      </c>
      <c r="D2092" s="21"/>
      <c r="E2092" s="22"/>
      <c r="F2092" s="22"/>
      <c r="G2092" s="22"/>
      <c r="H2092" s="23" t="str">
        <f t="shared" si="65"/>
        <v/>
      </c>
    </row>
    <row r="2093" spans="2:8" x14ac:dyDescent="0.2">
      <c r="B2093" s="19"/>
      <c r="C2093" s="20" t="str">
        <f t="shared" si="64"/>
        <v/>
      </c>
      <c r="D2093" s="21"/>
      <c r="E2093" s="22"/>
      <c r="F2093" s="22"/>
      <c r="G2093" s="22"/>
      <c r="H2093" s="23" t="str">
        <f t="shared" si="65"/>
        <v/>
      </c>
    </row>
    <row r="2094" spans="2:8" x14ac:dyDescent="0.2">
      <c r="B2094" s="19"/>
      <c r="C2094" s="20" t="str">
        <f t="shared" si="64"/>
        <v/>
      </c>
      <c r="D2094" s="21"/>
      <c r="E2094" s="22"/>
      <c r="F2094" s="22"/>
      <c r="G2094" s="22"/>
      <c r="H2094" s="23" t="str">
        <f t="shared" si="65"/>
        <v/>
      </c>
    </row>
    <row r="2095" spans="2:8" x14ac:dyDescent="0.2">
      <c r="B2095" s="19"/>
      <c r="C2095" s="20" t="str">
        <f t="shared" si="64"/>
        <v/>
      </c>
      <c r="D2095" s="21"/>
      <c r="E2095" s="22"/>
      <c r="F2095" s="22"/>
      <c r="G2095" s="22"/>
      <c r="H2095" s="23" t="str">
        <f t="shared" si="65"/>
        <v/>
      </c>
    </row>
    <row r="2096" spans="2:8" x14ac:dyDescent="0.2">
      <c r="B2096" s="19"/>
      <c r="C2096" s="20" t="str">
        <f t="shared" si="64"/>
        <v/>
      </c>
      <c r="D2096" s="21"/>
      <c r="E2096" s="22"/>
      <c r="F2096" s="22"/>
      <c r="G2096" s="22"/>
      <c r="H2096" s="23" t="str">
        <f t="shared" si="65"/>
        <v/>
      </c>
    </row>
    <row r="2097" spans="2:8" x14ac:dyDescent="0.2">
      <c r="B2097" s="19"/>
      <c r="C2097" s="20" t="str">
        <f t="shared" si="64"/>
        <v/>
      </c>
      <c r="D2097" s="21"/>
      <c r="E2097" s="22"/>
      <c r="F2097" s="22"/>
      <c r="G2097" s="22"/>
      <c r="H2097" s="23" t="str">
        <f t="shared" si="65"/>
        <v/>
      </c>
    </row>
    <row r="2098" spans="2:8" x14ac:dyDescent="0.2">
      <c r="B2098" s="19"/>
      <c r="C2098" s="20" t="str">
        <f t="shared" si="64"/>
        <v/>
      </c>
      <c r="D2098" s="21"/>
      <c r="E2098" s="22"/>
      <c r="F2098" s="22"/>
      <c r="G2098" s="22"/>
      <c r="H2098" s="23" t="str">
        <f t="shared" si="65"/>
        <v/>
      </c>
    </row>
    <row r="2099" spans="2:8" x14ac:dyDescent="0.2">
      <c r="B2099" s="19"/>
      <c r="C2099" s="20" t="str">
        <f t="shared" si="64"/>
        <v/>
      </c>
      <c r="D2099" s="21"/>
      <c r="E2099" s="22"/>
      <c r="F2099" s="22"/>
      <c r="G2099" s="22"/>
      <c r="H2099" s="23" t="str">
        <f t="shared" si="65"/>
        <v/>
      </c>
    </row>
    <row r="2100" spans="2:8" x14ac:dyDescent="0.2">
      <c r="B2100" s="19"/>
      <c r="C2100" s="20" t="str">
        <f t="shared" si="64"/>
        <v/>
      </c>
      <c r="D2100" s="21"/>
      <c r="E2100" s="22"/>
      <c r="F2100" s="22"/>
      <c r="G2100" s="22"/>
      <c r="H2100" s="23" t="str">
        <f t="shared" si="65"/>
        <v/>
      </c>
    </row>
    <row r="2101" spans="2:8" x14ac:dyDescent="0.2">
      <c r="B2101" s="19"/>
      <c r="C2101" s="20" t="str">
        <f t="shared" si="64"/>
        <v/>
      </c>
      <c r="D2101" s="21"/>
      <c r="E2101" s="22"/>
      <c r="F2101" s="22"/>
      <c r="G2101" s="22"/>
      <c r="H2101" s="23" t="str">
        <f t="shared" si="65"/>
        <v/>
      </c>
    </row>
    <row r="2102" spans="2:8" x14ac:dyDescent="0.2">
      <c r="B2102" s="19"/>
      <c r="C2102" s="20" t="str">
        <f t="shared" si="64"/>
        <v/>
      </c>
      <c r="D2102" s="21"/>
      <c r="E2102" s="22"/>
      <c r="F2102" s="22"/>
      <c r="G2102" s="22"/>
      <c r="H2102" s="23" t="str">
        <f t="shared" si="65"/>
        <v/>
      </c>
    </row>
    <row r="2103" spans="2:8" x14ac:dyDescent="0.2">
      <c r="B2103" s="19"/>
      <c r="C2103" s="20" t="str">
        <f t="shared" si="64"/>
        <v/>
      </c>
      <c r="D2103" s="21"/>
      <c r="E2103" s="22"/>
      <c r="F2103" s="22"/>
      <c r="G2103" s="22"/>
      <c r="H2103" s="23" t="str">
        <f t="shared" si="65"/>
        <v/>
      </c>
    </row>
    <row r="2104" spans="2:8" x14ac:dyDescent="0.2">
      <c r="B2104" s="19"/>
      <c r="C2104" s="20" t="str">
        <f t="shared" si="64"/>
        <v/>
      </c>
      <c r="D2104" s="21"/>
      <c r="E2104" s="22"/>
      <c r="F2104" s="22"/>
      <c r="G2104" s="22"/>
      <c r="H2104" s="23" t="str">
        <f t="shared" si="65"/>
        <v/>
      </c>
    </row>
    <row r="2105" spans="2:8" x14ac:dyDescent="0.2">
      <c r="B2105" s="19"/>
      <c r="C2105" s="20" t="str">
        <f t="shared" si="64"/>
        <v/>
      </c>
      <c r="D2105" s="21"/>
      <c r="E2105" s="22"/>
      <c r="F2105" s="22"/>
      <c r="G2105" s="22"/>
      <c r="H2105" s="23" t="str">
        <f t="shared" si="65"/>
        <v/>
      </c>
    </row>
    <row r="2106" spans="2:8" x14ac:dyDescent="0.2">
      <c r="B2106" s="19"/>
      <c r="C2106" s="20" t="str">
        <f t="shared" si="64"/>
        <v/>
      </c>
      <c r="D2106" s="21"/>
      <c r="E2106" s="22"/>
      <c r="F2106" s="22"/>
      <c r="G2106" s="22"/>
      <c r="H2106" s="23" t="str">
        <f t="shared" si="65"/>
        <v/>
      </c>
    </row>
    <row r="2107" spans="2:8" x14ac:dyDescent="0.2">
      <c r="B2107" s="19"/>
      <c r="C2107" s="20" t="str">
        <f t="shared" si="64"/>
        <v/>
      </c>
      <c r="D2107" s="21"/>
      <c r="E2107" s="22"/>
      <c r="F2107" s="22"/>
      <c r="G2107" s="22"/>
      <c r="H2107" s="23" t="str">
        <f t="shared" si="65"/>
        <v/>
      </c>
    </row>
    <row r="2108" spans="2:8" x14ac:dyDescent="0.2">
      <c r="B2108" s="19"/>
      <c r="C2108" s="20" t="str">
        <f t="shared" si="64"/>
        <v/>
      </c>
      <c r="D2108" s="21"/>
      <c r="E2108" s="22"/>
      <c r="F2108" s="22"/>
      <c r="G2108" s="22"/>
      <c r="H2108" s="23" t="str">
        <f t="shared" si="65"/>
        <v/>
      </c>
    </row>
    <row r="2109" spans="2:8" x14ac:dyDescent="0.2">
      <c r="B2109" s="19"/>
      <c r="C2109" s="20" t="str">
        <f t="shared" si="64"/>
        <v/>
      </c>
      <c r="D2109" s="21"/>
      <c r="E2109" s="22"/>
      <c r="F2109" s="22"/>
      <c r="G2109" s="22"/>
      <c r="H2109" s="23" t="str">
        <f t="shared" si="65"/>
        <v/>
      </c>
    </row>
    <row r="2110" spans="2:8" x14ac:dyDescent="0.2">
      <c r="B2110" s="19"/>
      <c r="C2110" s="20" t="str">
        <f t="shared" si="64"/>
        <v/>
      </c>
      <c r="D2110" s="21"/>
      <c r="E2110" s="22"/>
      <c r="F2110" s="22"/>
      <c r="G2110" s="22"/>
      <c r="H2110" s="23" t="str">
        <f t="shared" si="65"/>
        <v/>
      </c>
    </row>
    <row r="2111" spans="2:8" x14ac:dyDescent="0.2">
      <c r="B2111" s="19"/>
      <c r="C2111" s="20" t="str">
        <f t="shared" si="64"/>
        <v/>
      </c>
      <c r="D2111" s="21"/>
      <c r="E2111" s="22"/>
      <c r="F2111" s="22"/>
      <c r="G2111" s="22"/>
      <c r="H2111" s="23" t="str">
        <f t="shared" si="65"/>
        <v/>
      </c>
    </row>
    <row r="2112" spans="2:8" x14ac:dyDescent="0.2">
      <c r="B2112" s="19"/>
      <c r="C2112" s="20" t="str">
        <f t="shared" si="64"/>
        <v/>
      </c>
      <c r="D2112" s="21"/>
      <c r="E2112" s="22"/>
      <c r="F2112" s="22"/>
      <c r="G2112" s="22"/>
      <c r="H2112" s="23" t="str">
        <f t="shared" si="65"/>
        <v/>
      </c>
    </row>
    <row r="2113" spans="2:8" x14ac:dyDescent="0.2">
      <c r="B2113" s="19"/>
      <c r="C2113" s="20" t="str">
        <f t="shared" si="64"/>
        <v/>
      </c>
      <c r="D2113" s="21"/>
      <c r="E2113" s="22"/>
      <c r="F2113" s="22"/>
      <c r="G2113" s="22"/>
      <c r="H2113" s="23" t="str">
        <f t="shared" si="65"/>
        <v/>
      </c>
    </row>
    <row r="2114" spans="2:8" x14ac:dyDescent="0.2">
      <c r="B2114" s="19"/>
      <c r="C2114" s="20" t="str">
        <f t="shared" si="64"/>
        <v/>
      </c>
      <c r="D2114" s="21"/>
      <c r="E2114" s="22"/>
      <c r="F2114" s="22"/>
      <c r="G2114" s="22"/>
      <c r="H2114" s="23" t="str">
        <f t="shared" si="65"/>
        <v/>
      </c>
    </row>
    <row r="2115" spans="2:8" x14ac:dyDescent="0.2">
      <c r="B2115" s="19"/>
      <c r="C2115" s="20" t="str">
        <f t="shared" si="64"/>
        <v/>
      </c>
      <c r="D2115" s="21"/>
      <c r="E2115" s="22"/>
      <c r="F2115" s="22"/>
      <c r="G2115" s="22"/>
      <c r="H2115" s="23" t="str">
        <f t="shared" si="65"/>
        <v/>
      </c>
    </row>
    <row r="2116" spans="2:8" x14ac:dyDescent="0.2">
      <c r="B2116" s="19"/>
      <c r="C2116" s="20" t="str">
        <f t="shared" si="64"/>
        <v/>
      </c>
      <c r="D2116" s="21"/>
      <c r="E2116" s="22"/>
      <c r="F2116" s="22"/>
      <c r="G2116" s="22"/>
      <c r="H2116" s="23" t="str">
        <f t="shared" si="65"/>
        <v/>
      </c>
    </row>
    <row r="2117" spans="2:8" x14ac:dyDescent="0.2">
      <c r="B2117" s="19"/>
      <c r="C2117" s="20" t="str">
        <f t="shared" ref="C2117:C2180" si="66">IF(B2117="","",IFERROR(INDEX(AnNume,MATCH(B2117,AnMarca,0)),"Marcă inexistentă"))</f>
        <v/>
      </c>
      <c r="D2117" s="21"/>
      <c r="E2117" s="22"/>
      <c r="F2117" s="22"/>
      <c r="G2117" s="22"/>
      <c r="H2117" s="23" t="str">
        <f t="shared" ref="H2117:H2180" si="67">IF(B2117="","",TRIM(IF(C2117="Marcă inexistentă","Marca nu există în foaia Angajați. ","")&amp;IF(NOT(ISNUMBER(D2117)),"Luna trebuie să fie o dată (prima zi a lunii). ","")&amp;IF(COUNTIFS($B$5:$B$3004,B2117,$D$5:$D$3004,D2117)&gt;1,"Luna apare de două ori. ","")&amp;IF(N(F2117)&gt;N(E2117),"Netul este mai mare decât brutul. ","")))</f>
        <v/>
      </c>
    </row>
    <row r="2118" spans="2:8" x14ac:dyDescent="0.2">
      <c r="B2118" s="19"/>
      <c r="C2118" s="20" t="str">
        <f t="shared" si="66"/>
        <v/>
      </c>
      <c r="D2118" s="21"/>
      <c r="E2118" s="22"/>
      <c r="F2118" s="22"/>
      <c r="G2118" s="22"/>
      <c r="H2118" s="23" t="str">
        <f t="shared" si="67"/>
        <v/>
      </c>
    </row>
    <row r="2119" spans="2:8" x14ac:dyDescent="0.2">
      <c r="B2119" s="19"/>
      <c r="C2119" s="20" t="str">
        <f t="shared" si="66"/>
        <v/>
      </c>
      <c r="D2119" s="21"/>
      <c r="E2119" s="22"/>
      <c r="F2119" s="22"/>
      <c r="G2119" s="22"/>
      <c r="H2119" s="23" t="str">
        <f t="shared" si="67"/>
        <v/>
      </c>
    </row>
    <row r="2120" spans="2:8" x14ac:dyDescent="0.2">
      <c r="B2120" s="19"/>
      <c r="C2120" s="20" t="str">
        <f t="shared" si="66"/>
        <v/>
      </c>
      <c r="D2120" s="21"/>
      <c r="E2120" s="22"/>
      <c r="F2120" s="22"/>
      <c r="G2120" s="22"/>
      <c r="H2120" s="23" t="str">
        <f t="shared" si="67"/>
        <v/>
      </c>
    </row>
    <row r="2121" spans="2:8" x14ac:dyDescent="0.2">
      <c r="B2121" s="19"/>
      <c r="C2121" s="20" t="str">
        <f t="shared" si="66"/>
        <v/>
      </c>
      <c r="D2121" s="21"/>
      <c r="E2121" s="22"/>
      <c r="F2121" s="22"/>
      <c r="G2121" s="22"/>
      <c r="H2121" s="23" t="str">
        <f t="shared" si="67"/>
        <v/>
      </c>
    </row>
    <row r="2122" spans="2:8" x14ac:dyDescent="0.2">
      <c r="B2122" s="19"/>
      <c r="C2122" s="20" t="str">
        <f t="shared" si="66"/>
        <v/>
      </c>
      <c r="D2122" s="21"/>
      <c r="E2122" s="22"/>
      <c r="F2122" s="22"/>
      <c r="G2122" s="22"/>
      <c r="H2122" s="23" t="str">
        <f t="shared" si="67"/>
        <v/>
      </c>
    </row>
    <row r="2123" spans="2:8" x14ac:dyDescent="0.2">
      <c r="B2123" s="19"/>
      <c r="C2123" s="20" t="str">
        <f t="shared" si="66"/>
        <v/>
      </c>
      <c r="D2123" s="21"/>
      <c r="E2123" s="22"/>
      <c r="F2123" s="22"/>
      <c r="G2123" s="22"/>
      <c r="H2123" s="23" t="str">
        <f t="shared" si="67"/>
        <v/>
      </c>
    </row>
    <row r="2124" spans="2:8" x14ac:dyDescent="0.2">
      <c r="B2124" s="19"/>
      <c r="C2124" s="20" t="str">
        <f t="shared" si="66"/>
        <v/>
      </c>
      <c r="D2124" s="21"/>
      <c r="E2124" s="22"/>
      <c r="F2124" s="22"/>
      <c r="G2124" s="22"/>
      <c r="H2124" s="23" t="str">
        <f t="shared" si="67"/>
        <v/>
      </c>
    </row>
    <row r="2125" spans="2:8" x14ac:dyDescent="0.2">
      <c r="B2125" s="19"/>
      <c r="C2125" s="20" t="str">
        <f t="shared" si="66"/>
        <v/>
      </c>
      <c r="D2125" s="21"/>
      <c r="E2125" s="22"/>
      <c r="F2125" s="22"/>
      <c r="G2125" s="22"/>
      <c r="H2125" s="23" t="str">
        <f t="shared" si="67"/>
        <v/>
      </c>
    </row>
    <row r="2126" spans="2:8" x14ac:dyDescent="0.2">
      <c r="B2126" s="19"/>
      <c r="C2126" s="20" t="str">
        <f t="shared" si="66"/>
        <v/>
      </c>
      <c r="D2126" s="21"/>
      <c r="E2126" s="22"/>
      <c r="F2126" s="22"/>
      <c r="G2126" s="22"/>
      <c r="H2126" s="23" t="str">
        <f t="shared" si="67"/>
        <v/>
      </c>
    </row>
    <row r="2127" spans="2:8" x14ac:dyDescent="0.2">
      <c r="B2127" s="19"/>
      <c r="C2127" s="20" t="str">
        <f t="shared" si="66"/>
        <v/>
      </c>
      <c r="D2127" s="21"/>
      <c r="E2127" s="22"/>
      <c r="F2127" s="22"/>
      <c r="G2127" s="22"/>
      <c r="H2127" s="23" t="str">
        <f t="shared" si="67"/>
        <v/>
      </c>
    </row>
    <row r="2128" spans="2:8" x14ac:dyDescent="0.2">
      <c r="B2128" s="19"/>
      <c r="C2128" s="20" t="str">
        <f t="shared" si="66"/>
        <v/>
      </c>
      <c r="D2128" s="21"/>
      <c r="E2128" s="22"/>
      <c r="F2128" s="22"/>
      <c r="G2128" s="22"/>
      <c r="H2128" s="23" t="str">
        <f t="shared" si="67"/>
        <v/>
      </c>
    </row>
    <row r="2129" spans="2:8" x14ac:dyDescent="0.2">
      <c r="B2129" s="19"/>
      <c r="C2129" s="20" t="str">
        <f t="shared" si="66"/>
        <v/>
      </c>
      <c r="D2129" s="21"/>
      <c r="E2129" s="22"/>
      <c r="F2129" s="22"/>
      <c r="G2129" s="22"/>
      <c r="H2129" s="23" t="str">
        <f t="shared" si="67"/>
        <v/>
      </c>
    </row>
    <row r="2130" spans="2:8" x14ac:dyDescent="0.2">
      <c r="B2130" s="19"/>
      <c r="C2130" s="20" t="str">
        <f t="shared" si="66"/>
        <v/>
      </c>
      <c r="D2130" s="21"/>
      <c r="E2130" s="22"/>
      <c r="F2130" s="22"/>
      <c r="G2130" s="22"/>
      <c r="H2130" s="23" t="str">
        <f t="shared" si="67"/>
        <v/>
      </c>
    </row>
    <row r="2131" spans="2:8" x14ac:dyDescent="0.2">
      <c r="B2131" s="19"/>
      <c r="C2131" s="20" t="str">
        <f t="shared" si="66"/>
        <v/>
      </c>
      <c r="D2131" s="21"/>
      <c r="E2131" s="22"/>
      <c r="F2131" s="22"/>
      <c r="G2131" s="22"/>
      <c r="H2131" s="23" t="str">
        <f t="shared" si="67"/>
        <v/>
      </c>
    </row>
    <row r="2132" spans="2:8" x14ac:dyDescent="0.2">
      <c r="B2132" s="19"/>
      <c r="C2132" s="20" t="str">
        <f t="shared" si="66"/>
        <v/>
      </c>
      <c r="D2132" s="21"/>
      <c r="E2132" s="22"/>
      <c r="F2132" s="22"/>
      <c r="G2132" s="22"/>
      <c r="H2132" s="23" t="str">
        <f t="shared" si="67"/>
        <v/>
      </c>
    </row>
    <row r="2133" spans="2:8" x14ac:dyDescent="0.2">
      <c r="B2133" s="19"/>
      <c r="C2133" s="20" t="str">
        <f t="shared" si="66"/>
        <v/>
      </c>
      <c r="D2133" s="21"/>
      <c r="E2133" s="22"/>
      <c r="F2133" s="22"/>
      <c r="G2133" s="22"/>
      <c r="H2133" s="23" t="str">
        <f t="shared" si="67"/>
        <v/>
      </c>
    </row>
    <row r="2134" spans="2:8" x14ac:dyDescent="0.2">
      <c r="B2134" s="19"/>
      <c r="C2134" s="20" t="str">
        <f t="shared" si="66"/>
        <v/>
      </c>
      <c r="D2134" s="21"/>
      <c r="E2134" s="22"/>
      <c r="F2134" s="22"/>
      <c r="G2134" s="22"/>
      <c r="H2134" s="23" t="str">
        <f t="shared" si="67"/>
        <v/>
      </c>
    </row>
    <row r="2135" spans="2:8" x14ac:dyDescent="0.2">
      <c r="B2135" s="19"/>
      <c r="C2135" s="20" t="str">
        <f t="shared" si="66"/>
        <v/>
      </c>
      <c r="D2135" s="21"/>
      <c r="E2135" s="22"/>
      <c r="F2135" s="22"/>
      <c r="G2135" s="22"/>
      <c r="H2135" s="23" t="str">
        <f t="shared" si="67"/>
        <v/>
      </c>
    </row>
    <row r="2136" spans="2:8" x14ac:dyDescent="0.2">
      <c r="B2136" s="19"/>
      <c r="C2136" s="20" t="str">
        <f t="shared" si="66"/>
        <v/>
      </c>
      <c r="D2136" s="21"/>
      <c r="E2136" s="22"/>
      <c r="F2136" s="22"/>
      <c r="G2136" s="22"/>
      <c r="H2136" s="23" t="str">
        <f t="shared" si="67"/>
        <v/>
      </c>
    </row>
    <row r="2137" spans="2:8" x14ac:dyDescent="0.2">
      <c r="B2137" s="19"/>
      <c r="C2137" s="20" t="str">
        <f t="shared" si="66"/>
        <v/>
      </c>
      <c r="D2137" s="21"/>
      <c r="E2137" s="22"/>
      <c r="F2137" s="22"/>
      <c r="G2137" s="22"/>
      <c r="H2137" s="23" t="str">
        <f t="shared" si="67"/>
        <v/>
      </c>
    </row>
    <row r="2138" spans="2:8" x14ac:dyDescent="0.2">
      <c r="B2138" s="19"/>
      <c r="C2138" s="20" t="str">
        <f t="shared" si="66"/>
        <v/>
      </c>
      <c r="D2138" s="21"/>
      <c r="E2138" s="22"/>
      <c r="F2138" s="22"/>
      <c r="G2138" s="22"/>
      <c r="H2138" s="23" t="str">
        <f t="shared" si="67"/>
        <v/>
      </c>
    </row>
    <row r="2139" spans="2:8" x14ac:dyDescent="0.2">
      <c r="B2139" s="19"/>
      <c r="C2139" s="20" t="str">
        <f t="shared" si="66"/>
        <v/>
      </c>
      <c r="D2139" s="21"/>
      <c r="E2139" s="22"/>
      <c r="F2139" s="22"/>
      <c r="G2139" s="22"/>
      <c r="H2139" s="23" t="str">
        <f t="shared" si="67"/>
        <v/>
      </c>
    </row>
    <row r="2140" spans="2:8" x14ac:dyDescent="0.2">
      <c r="B2140" s="19"/>
      <c r="C2140" s="20" t="str">
        <f t="shared" si="66"/>
        <v/>
      </c>
      <c r="D2140" s="21"/>
      <c r="E2140" s="22"/>
      <c r="F2140" s="22"/>
      <c r="G2140" s="22"/>
      <c r="H2140" s="23" t="str">
        <f t="shared" si="67"/>
        <v/>
      </c>
    </row>
    <row r="2141" spans="2:8" x14ac:dyDescent="0.2">
      <c r="B2141" s="19"/>
      <c r="C2141" s="20" t="str">
        <f t="shared" si="66"/>
        <v/>
      </c>
      <c r="D2141" s="21"/>
      <c r="E2141" s="22"/>
      <c r="F2141" s="22"/>
      <c r="G2141" s="22"/>
      <c r="H2141" s="23" t="str">
        <f t="shared" si="67"/>
        <v/>
      </c>
    </row>
    <row r="2142" spans="2:8" x14ac:dyDescent="0.2">
      <c r="B2142" s="19"/>
      <c r="C2142" s="20" t="str">
        <f t="shared" si="66"/>
        <v/>
      </c>
      <c r="D2142" s="21"/>
      <c r="E2142" s="22"/>
      <c r="F2142" s="22"/>
      <c r="G2142" s="22"/>
      <c r="H2142" s="23" t="str">
        <f t="shared" si="67"/>
        <v/>
      </c>
    </row>
    <row r="2143" spans="2:8" x14ac:dyDescent="0.2">
      <c r="B2143" s="19"/>
      <c r="C2143" s="20" t="str">
        <f t="shared" si="66"/>
        <v/>
      </c>
      <c r="D2143" s="21"/>
      <c r="E2143" s="22"/>
      <c r="F2143" s="22"/>
      <c r="G2143" s="22"/>
      <c r="H2143" s="23" t="str">
        <f t="shared" si="67"/>
        <v/>
      </c>
    </row>
    <row r="2144" spans="2:8" x14ac:dyDescent="0.2">
      <c r="B2144" s="19"/>
      <c r="C2144" s="20" t="str">
        <f t="shared" si="66"/>
        <v/>
      </c>
      <c r="D2144" s="21"/>
      <c r="E2144" s="22"/>
      <c r="F2144" s="22"/>
      <c r="G2144" s="22"/>
      <c r="H2144" s="23" t="str">
        <f t="shared" si="67"/>
        <v/>
      </c>
    </row>
    <row r="2145" spans="2:8" x14ac:dyDescent="0.2">
      <c r="B2145" s="19"/>
      <c r="C2145" s="20" t="str">
        <f t="shared" si="66"/>
        <v/>
      </c>
      <c r="D2145" s="21"/>
      <c r="E2145" s="22"/>
      <c r="F2145" s="22"/>
      <c r="G2145" s="22"/>
      <c r="H2145" s="23" t="str">
        <f t="shared" si="67"/>
        <v/>
      </c>
    </row>
    <row r="2146" spans="2:8" x14ac:dyDescent="0.2">
      <c r="B2146" s="19"/>
      <c r="C2146" s="20" t="str">
        <f t="shared" si="66"/>
        <v/>
      </c>
      <c r="D2146" s="21"/>
      <c r="E2146" s="22"/>
      <c r="F2146" s="22"/>
      <c r="G2146" s="22"/>
      <c r="H2146" s="23" t="str">
        <f t="shared" si="67"/>
        <v/>
      </c>
    </row>
    <row r="2147" spans="2:8" x14ac:dyDescent="0.2">
      <c r="B2147" s="19"/>
      <c r="C2147" s="20" t="str">
        <f t="shared" si="66"/>
        <v/>
      </c>
      <c r="D2147" s="21"/>
      <c r="E2147" s="22"/>
      <c r="F2147" s="22"/>
      <c r="G2147" s="22"/>
      <c r="H2147" s="23" t="str">
        <f t="shared" si="67"/>
        <v/>
      </c>
    </row>
    <row r="2148" spans="2:8" x14ac:dyDescent="0.2">
      <c r="B2148" s="19"/>
      <c r="C2148" s="20" t="str">
        <f t="shared" si="66"/>
        <v/>
      </c>
      <c r="D2148" s="21"/>
      <c r="E2148" s="22"/>
      <c r="F2148" s="22"/>
      <c r="G2148" s="22"/>
      <c r="H2148" s="23" t="str">
        <f t="shared" si="67"/>
        <v/>
      </c>
    </row>
    <row r="2149" spans="2:8" x14ac:dyDescent="0.2">
      <c r="B2149" s="19"/>
      <c r="C2149" s="20" t="str">
        <f t="shared" si="66"/>
        <v/>
      </c>
      <c r="D2149" s="21"/>
      <c r="E2149" s="22"/>
      <c r="F2149" s="22"/>
      <c r="G2149" s="22"/>
      <c r="H2149" s="23" t="str">
        <f t="shared" si="67"/>
        <v/>
      </c>
    </row>
    <row r="2150" spans="2:8" x14ac:dyDescent="0.2">
      <c r="B2150" s="19"/>
      <c r="C2150" s="20" t="str">
        <f t="shared" si="66"/>
        <v/>
      </c>
      <c r="D2150" s="21"/>
      <c r="E2150" s="22"/>
      <c r="F2150" s="22"/>
      <c r="G2150" s="22"/>
      <c r="H2150" s="23" t="str">
        <f t="shared" si="67"/>
        <v/>
      </c>
    </row>
    <row r="2151" spans="2:8" x14ac:dyDescent="0.2">
      <c r="B2151" s="19"/>
      <c r="C2151" s="20" t="str">
        <f t="shared" si="66"/>
        <v/>
      </c>
      <c r="D2151" s="21"/>
      <c r="E2151" s="22"/>
      <c r="F2151" s="22"/>
      <c r="G2151" s="22"/>
      <c r="H2151" s="23" t="str">
        <f t="shared" si="67"/>
        <v/>
      </c>
    </row>
    <row r="2152" spans="2:8" x14ac:dyDescent="0.2">
      <c r="B2152" s="19"/>
      <c r="C2152" s="20" t="str">
        <f t="shared" si="66"/>
        <v/>
      </c>
      <c r="D2152" s="21"/>
      <c r="E2152" s="22"/>
      <c r="F2152" s="22"/>
      <c r="G2152" s="22"/>
      <c r="H2152" s="23" t="str">
        <f t="shared" si="67"/>
        <v/>
      </c>
    </row>
    <row r="2153" spans="2:8" x14ac:dyDescent="0.2">
      <c r="B2153" s="19"/>
      <c r="C2153" s="20" t="str">
        <f t="shared" si="66"/>
        <v/>
      </c>
      <c r="D2153" s="21"/>
      <c r="E2153" s="22"/>
      <c r="F2153" s="22"/>
      <c r="G2153" s="22"/>
      <c r="H2153" s="23" t="str">
        <f t="shared" si="67"/>
        <v/>
      </c>
    </row>
    <row r="2154" spans="2:8" x14ac:dyDescent="0.2">
      <c r="B2154" s="19"/>
      <c r="C2154" s="20" t="str">
        <f t="shared" si="66"/>
        <v/>
      </c>
      <c r="D2154" s="21"/>
      <c r="E2154" s="22"/>
      <c r="F2154" s="22"/>
      <c r="G2154" s="22"/>
      <c r="H2154" s="23" t="str">
        <f t="shared" si="67"/>
        <v/>
      </c>
    </row>
    <row r="2155" spans="2:8" x14ac:dyDescent="0.2">
      <c r="B2155" s="19"/>
      <c r="C2155" s="20" t="str">
        <f t="shared" si="66"/>
        <v/>
      </c>
      <c r="D2155" s="21"/>
      <c r="E2155" s="22"/>
      <c r="F2155" s="22"/>
      <c r="G2155" s="22"/>
      <c r="H2155" s="23" t="str">
        <f t="shared" si="67"/>
        <v/>
      </c>
    </row>
    <row r="2156" spans="2:8" x14ac:dyDescent="0.2">
      <c r="B2156" s="19"/>
      <c r="C2156" s="20" t="str">
        <f t="shared" si="66"/>
        <v/>
      </c>
      <c r="D2156" s="21"/>
      <c r="E2156" s="22"/>
      <c r="F2156" s="22"/>
      <c r="G2156" s="22"/>
      <c r="H2156" s="23" t="str">
        <f t="shared" si="67"/>
        <v/>
      </c>
    </row>
    <row r="2157" spans="2:8" x14ac:dyDescent="0.2">
      <c r="B2157" s="19"/>
      <c r="C2157" s="20" t="str">
        <f t="shared" si="66"/>
        <v/>
      </c>
      <c r="D2157" s="21"/>
      <c r="E2157" s="22"/>
      <c r="F2157" s="22"/>
      <c r="G2157" s="22"/>
      <c r="H2157" s="23" t="str">
        <f t="shared" si="67"/>
        <v/>
      </c>
    </row>
    <row r="2158" spans="2:8" x14ac:dyDescent="0.2">
      <c r="B2158" s="19"/>
      <c r="C2158" s="20" t="str">
        <f t="shared" si="66"/>
        <v/>
      </c>
      <c r="D2158" s="21"/>
      <c r="E2158" s="22"/>
      <c r="F2158" s="22"/>
      <c r="G2158" s="22"/>
      <c r="H2158" s="23" t="str">
        <f t="shared" si="67"/>
        <v/>
      </c>
    </row>
    <row r="2159" spans="2:8" x14ac:dyDescent="0.2">
      <c r="B2159" s="19"/>
      <c r="C2159" s="20" t="str">
        <f t="shared" si="66"/>
        <v/>
      </c>
      <c r="D2159" s="21"/>
      <c r="E2159" s="22"/>
      <c r="F2159" s="22"/>
      <c r="G2159" s="22"/>
      <c r="H2159" s="23" t="str">
        <f t="shared" si="67"/>
        <v/>
      </c>
    </row>
    <row r="2160" spans="2:8" x14ac:dyDescent="0.2">
      <c r="B2160" s="19"/>
      <c r="C2160" s="20" t="str">
        <f t="shared" si="66"/>
        <v/>
      </c>
      <c r="D2160" s="21"/>
      <c r="E2160" s="22"/>
      <c r="F2160" s="22"/>
      <c r="G2160" s="22"/>
      <c r="H2160" s="23" t="str">
        <f t="shared" si="67"/>
        <v/>
      </c>
    </row>
    <row r="2161" spans="2:8" x14ac:dyDescent="0.2">
      <c r="B2161" s="19"/>
      <c r="C2161" s="20" t="str">
        <f t="shared" si="66"/>
        <v/>
      </c>
      <c r="D2161" s="21"/>
      <c r="E2161" s="22"/>
      <c r="F2161" s="22"/>
      <c r="G2161" s="22"/>
      <c r="H2161" s="23" t="str">
        <f t="shared" si="67"/>
        <v/>
      </c>
    </row>
    <row r="2162" spans="2:8" x14ac:dyDescent="0.2">
      <c r="B2162" s="19"/>
      <c r="C2162" s="20" t="str">
        <f t="shared" si="66"/>
        <v/>
      </c>
      <c r="D2162" s="21"/>
      <c r="E2162" s="22"/>
      <c r="F2162" s="22"/>
      <c r="G2162" s="22"/>
      <c r="H2162" s="23" t="str">
        <f t="shared" si="67"/>
        <v/>
      </c>
    </row>
    <row r="2163" spans="2:8" x14ac:dyDescent="0.2">
      <c r="B2163" s="19"/>
      <c r="C2163" s="20" t="str">
        <f t="shared" si="66"/>
        <v/>
      </c>
      <c r="D2163" s="21"/>
      <c r="E2163" s="22"/>
      <c r="F2163" s="22"/>
      <c r="G2163" s="22"/>
      <c r="H2163" s="23" t="str">
        <f t="shared" si="67"/>
        <v/>
      </c>
    </row>
    <row r="2164" spans="2:8" x14ac:dyDescent="0.2">
      <c r="B2164" s="19"/>
      <c r="C2164" s="20" t="str">
        <f t="shared" si="66"/>
        <v/>
      </c>
      <c r="D2164" s="21"/>
      <c r="E2164" s="22"/>
      <c r="F2164" s="22"/>
      <c r="G2164" s="22"/>
      <c r="H2164" s="23" t="str">
        <f t="shared" si="67"/>
        <v/>
      </c>
    </row>
    <row r="2165" spans="2:8" x14ac:dyDescent="0.2">
      <c r="B2165" s="19"/>
      <c r="C2165" s="20" t="str">
        <f t="shared" si="66"/>
        <v/>
      </c>
      <c r="D2165" s="21"/>
      <c r="E2165" s="22"/>
      <c r="F2165" s="22"/>
      <c r="G2165" s="22"/>
      <c r="H2165" s="23" t="str">
        <f t="shared" si="67"/>
        <v/>
      </c>
    </row>
    <row r="2166" spans="2:8" x14ac:dyDescent="0.2">
      <c r="B2166" s="19"/>
      <c r="C2166" s="20" t="str">
        <f t="shared" si="66"/>
        <v/>
      </c>
      <c r="D2166" s="21"/>
      <c r="E2166" s="22"/>
      <c r="F2166" s="22"/>
      <c r="G2166" s="22"/>
      <c r="H2166" s="23" t="str">
        <f t="shared" si="67"/>
        <v/>
      </c>
    </row>
    <row r="2167" spans="2:8" x14ac:dyDescent="0.2">
      <c r="B2167" s="19"/>
      <c r="C2167" s="20" t="str">
        <f t="shared" si="66"/>
        <v/>
      </c>
      <c r="D2167" s="21"/>
      <c r="E2167" s="22"/>
      <c r="F2167" s="22"/>
      <c r="G2167" s="22"/>
      <c r="H2167" s="23" t="str">
        <f t="shared" si="67"/>
        <v/>
      </c>
    </row>
    <row r="2168" spans="2:8" x14ac:dyDescent="0.2">
      <c r="B2168" s="19"/>
      <c r="C2168" s="20" t="str">
        <f t="shared" si="66"/>
        <v/>
      </c>
      <c r="D2168" s="21"/>
      <c r="E2168" s="22"/>
      <c r="F2168" s="22"/>
      <c r="G2168" s="22"/>
      <c r="H2168" s="23" t="str">
        <f t="shared" si="67"/>
        <v/>
      </c>
    </row>
    <row r="2169" spans="2:8" x14ac:dyDescent="0.2">
      <c r="B2169" s="19"/>
      <c r="C2169" s="20" t="str">
        <f t="shared" si="66"/>
        <v/>
      </c>
      <c r="D2169" s="21"/>
      <c r="E2169" s="22"/>
      <c r="F2169" s="22"/>
      <c r="G2169" s="22"/>
      <c r="H2169" s="23" t="str">
        <f t="shared" si="67"/>
        <v/>
      </c>
    </row>
    <row r="2170" spans="2:8" x14ac:dyDescent="0.2">
      <c r="B2170" s="19"/>
      <c r="C2170" s="20" t="str">
        <f t="shared" si="66"/>
        <v/>
      </c>
      <c r="D2170" s="21"/>
      <c r="E2170" s="22"/>
      <c r="F2170" s="22"/>
      <c r="G2170" s="22"/>
      <c r="H2170" s="23" t="str">
        <f t="shared" si="67"/>
        <v/>
      </c>
    </row>
    <row r="2171" spans="2:8" x14ac:dyDescent="0.2">
      <c r="B2171" s="19"/>
      <c r="C2171" s="20" t="str">
        <f t="shared" si="66"/>
        <v/>
      </c>
      <c r="D2171" s="21"/>
      <c r="E2171" s="22"/>
      <c r="F2171" s="22"/>
      <c r="G2171" s="22"/>
      <c r="H2171" s="23" t="str">
        <f t="shared" si="67"/>
        <v/>
      </c>
    </row>
    <row r="2172" spans="2:8" x14ac:dyDescent="0.2">
      <c r="B2172" s="19"/>
      <c r="C2172" s="20" t="str">
        <f t="shared" si="66"/>
        <v/>
      </c>
      <c r="D2172" s="21"/>
      <c r="E2172" s="22"/>
      <c r="F2172" s="22"/>
      <c r="G2172" s="22"/>
      <c r="H2172" s="23" t="str">
        <f t="shared" si="67"/>
        <v/>
      </c>
    </row>
    <row r="2173" spans="2:8" x14ac:dyDescent="0.2">
      <c r="B2173" s="19"/>
      <c r="C2173" s="20" t="str">
        <f t="shared" si="66"/>
        <v/>
      </c>
      <c r="D2173" s="21"/>
      <c r="E2173" s="22"/>
      <c r="F2173" s="22"/>
      <c r="G2173" s="22"/>
      <c r="H2173" s="23" t="str">
        <f t="shared" si="67"/>
        <v/>
      </c>
    </row>
    <row r="2174" spans="2:8" x14ac:dyDescent="0.2">
      <c r="B2174" s="19"/>
      <c r="C2174" s="20" t="str">
        <f t="shared" si="66"/>
        <v/>
      </c>
      <c r="D2174" s="21"/>
      <c r="E2174" s="22"/>
      <c r="F2174" s="22"/>
      <c r="G2174" s="22"/>
      <c r="H2174" s="23" t="str">
        <f t="shared" si="67"/>
        <v/>
      </c>
    </row>
    <row r="2175" spans="2:8" x14ac:dyDescent="0.2">
      <c r="B2175" s="19"/>
      <c r="C2175" s="20" t="str">
        <f t="shared" si="66"/>
        <v/>
      </c>
      <c r="D2175" s="21"/>
      <c r="E2175" s="22"/>
      <c r="F2175" s="22"/>
      <c r="G2175" s="22"/>
      <c r="H2175" s="23" t="str">
        <f t="shared" si="67"/>
        <v/>
      </c>
    </row>
    <row r="2176" spans="2:8" x14ac:dyDescent="0.2">
      <c r="B2176" s="19"/>
      <c r="C2176" s="20" t="str">
        <f t="shared" si="66"/>
        <v/>
      </c>
      <c r="D2176" s="21"/>
      <c r="E2176" s="22"/>
      <c r="F2176" s="22"/>
      <c r="G2176" s="22"/>
      <c r="H2176" s="23" t="str">
        <f t="shared" si="67"/>
        <v/>
      </c>
    </row>
    <row r="2177" spans="2:8" x14ac:dyDescent="0.2">
      <c r="B2177" s="19"/>
      <c r="C2177" s="20" t="str">
        <f t="shared" si="66"/>
        <v/>
      </c>
      <c r="D2177" s="21"/>
      <c r="E2177" s="22"/>
      <c r="F2177" s="22"/>
      <c r="G2177" s="22"/>
      <c r="H2177" s="23" t="str">
        <f t="shared" si="67"/>
        <v/>
      </c>
    </row>
    <row r="2178" spans="2:8" x14ac:dyDescent="0.2">
      <c r="B2178" s="19"/>
      <c r="C2178" s="20" t="str">
        <f t="shared" si="66"/>
        <v/>
      </c>
      <c r="D2178" s="21"/>
      <c r="E2178" s="22"/>
      <c r="F2178" s="22"/>
      <c r="G2178" s="22"/>
      <c r="H2178" s="23" t="str">
        <f t="shared" si="67"/>
        <v/>
      </c>
    </row>
    <row r="2179" spans="2:8" x14ac:dyDescent="0.2">
      <c r="B2179" s="19"/>
      <c r="C2179" s="20" t="str">
        <f t="shared" si="66"/>
        <v/>
      </c>
      <c r="D2179" s="21"/>
      <c r="E2179" s="22"/>
      <c r="F2179" s="22"/>
      <c r="G2179" s="22"/>
      <c r="H2179" s="23" t="str">
        <f t="shared" si="67"/>
        <v/>
      </c>
    </row>
    <row r="2180" spans="2:8" x14ac:dyDescent="0.2">
      <c r="B2180" s="19"/>
      <c r="C2180" s="20" t="str">
        <f t="shared" si="66"/>
        <v/>
      </c>
      <c r="D2180" s="21"/>
      <c r="E2180" s="22"/>
      <c r="F2180" s="22"/>
      <c r="G2180" s="22"/>
      <c r="H2180" s="23" t="str">
        <f t="shared" si="67"/>
        <v/>
      </c>
    </row>
    <row r="2181" spans="2:8" x14ac:dyDescent="0.2">
      <c r="B2181" s="19"/>
      <c r="C2181" s="20" t="str">
        <f t="shared" ref="C2181:C2244" si="68">IF(B2181="","",IFERROR(INDEX(AnNume,MATCH(B2181,AnMarca,0)),"Marcă inexistentă"))</f>
        <v/>
      </c>
      <c r="D2181" s="21"/>
      <c r="E2181" s="22"/>
      <c r="F2181" s="22"/>
      <c r="G2181" s="22"/>
      <c r="H2181" s="23" t="str">
        <f t="shared" ref="H2181:H2244" si="69">IF(B2181="","",TRIM(IF(C2181="Marcă inexistentă","Marca nu există în foaia Angajați. ","")&amp;IF(NOT(ISNUMBER(D2181)),"Luna trebuie să fie o dată (prima zi a lunii). ","")&amp;IF(COUNTIFS($B$5:$B$3004,B2181,$D$5:$D$3004,D2181)&gt;1,"Luna apare de două ori. ","")&amp;IF(N(F2181)&gt;N(E2181),"Netul este mai mare decât brutul. ","")))</f>
        <v/>
      </c>
    </row>
    <row r="2182" spans="2:8" x14ac:dyDescent="0.2">
      <c r="B2182" s="19"/>
      <c r="C2182" s="20" t="str">
        <f t="shared" si="68"/>
        <v/>
      </c>
      <c r="D2182" s="21"/>
      <c r="E2182" s="22"/>
      <c r="F2182" s="22"/>
      <c r="G2182" s="22"/>
      <c r="H2182" s="23" t="str">
        <f t="shared" si="69"/>
        <v/>
      </c>
    </row>
    <row r="2183" spans="2:8" x14ac:dyDescent="0.2">
      <c r="B2183" s="19"/>
      <c r="C2183" s="20" t="str">
        <f t="shared" si="68"/>
        <v/>
      </c>
      <c r="D2183" s="21"/>
      <c r="E2183" s="22"/>
      <c r="F2183" s="22"/>
      <c r="G2183" s="22"/>
      <c r="H2183" s="23" t="str">
        <f t="shared" si="69"/>
        <v/>
      </c>
    </row>
    <row r="2184" spans="2:8" x14ac:dyDescent="0.2">
      <c r="B2184" s="19"/>
      <c r="C2184" s="20" t="str">
        <f t="shared" si="68"/>
        <v/>
      </c>
      <c r="D2184" s="21"/>
      <c r="E2184" s="22"/>
      <c r="F2184" s="22"/>
      <c r="G2184" s="22"/>
      <c r="H2184" s="23" t="str">
        <f t="shared" si="69"/>
        <v/>
      </c>
    </row>
    <row r="2185" spans="2:8" x14ac:dyDescent="0.2">
      <c r="B2185" s="19"/>
      <c r="C2185" s="20" t="str">
        <f t="shared" si="68"/>
        <v/>
      </c>
      <c r="D2185" s="21"/>
      <c r="E2185" s="22"/>
      <c r="F2185" s="22"/>
      <c r="G2185" s="22"/>
      <c r="H2185" s="23" t="str">
        <f t="shared" si="69"/>
        <v/>
      </c>
    </row>
    <row r="2186" spans="2:8" x14ac:dyDescent="0.2">
      <c r="B2186" s="19"/>
      <c r="C2186" s="20" t="str">
        <f t="shared" si="68"/>
        <v/>
      </c>
      <c r="D2186" s="21"/>
      <c r="E2186" s="22"/>
      <c r="F2186" s="22"/>
      <c r="G2186" s="22"/>
      <c r="H2186" s="23" t="str">
        <f t="shared" si="69"/>
        <v/>
      </c>
    </row>
    <row r="2187" spans="2:8" x14ac:dyDescent="0.2">
      <c r="B2187" s="19"/>
      <c r="C2187" s="20" t="str">
        <f t="shared" si="68"/>
        <v/>
      </c>
      <c r="D2187" s="21"/>
      <c r="E2187" s="22"/>
      <c r="F2187" s="22"/>
      <c r="G2187" s="22"/>
      <c r="H2187" s="23" t="str">
        <f t="shared" si="69"/>
        <v/>
      </c>
    </row>
    <row r="2188" spans="2:8" x14ac:dyDescent="0.2">
      <c r="B2188" s="19"/>
      <c r="C2188" s="20" t="str">
        <f t="shared" si="68"/>
        <v/>
      </c>
      <c r="D2188" s="21"/>
      <c r="E2188" s="22"/>
      <c r="F2188" s="22"/>
      <c r="G2188" s="22"/>
      <c r="H2188" s="23" t="str">
        <f t="shared" si="69"/>
        <v/>
      </c>
    </row>
    <row r="2189" spans="2:8" x14ac:dyDescent="0.2">
      <c r="B2189" s="19"/>
      <c r="C2189" s="20" t="str">
        <f t="shared" si="68"/>
        <v/>
      </c>
      <c r="D2189" s="21"/>
      <c r="E2189" s="22"/>
      <c r="F2189" s="22"/>
      <c r="G2189" s="22"/>
      <c r="H2189" s="23" t="str">
        <f t="shared" si="69"/>
        <v/>
      </c>
    </row>
    <row r="2190" spans="2:8" x14ac:dyDescent="0.2">
      <c r="B2190" s="19"/>
      <c r="C2190" s="20" t="str">
        <f t="shared" si="68"/>
        <v/>
      </c>
      <c r="D2190" s="21"/>
      <c r="E2190" s="22"/>
      <c r="F2190" s="22"/>
      <c r="G2190" s="22"/>
      <c r="H2190" s="23" t="str">
        <f t="shared" si="69"/>
        <v/>
      </c>
    </row>
    <row r="2191" spans="2:8" x14ac:dyDescent="0.2">
      <c r="B2191" s="19"/>
      <c r="C2191" s="20" t="str">
        <f t="shared" si="68"/>
        <v/>
      </c>
      <c r="D2191" s="21"/>
      <c r="E2191" s="22"/>
      <c r="F2191" s="22"/>
      <c r="G2191" s="22"/>
      <c r="H2191" s="23" t="str">
        <f t="shared" si="69"/>
        <v/>
      </c>
    </row>
    <row r="2192" spans="2:8" x14ac:dyDescent="0.2">
      <c r="B2192" s="19"/>
      <c r="C2192" s="20" t="str">
        <f t="shared" si="68"/>
        <v/>
      </c>
      <c r="D2192" s="21"/>
      <c r="E2192" s="22"/>
      <c r="F2192" s="22"/>
      <c r="G2192" s="22"/>
      <c r="H2192" s="23" t="str">
        <f t="shared" si="69"/>
        <v/>
      </c>
    </row>
    <row r="2193" spans="2:8" x14ac:dyDescent="0.2">
      <c r="B2193" s="19"/>
      <c r="C2193" s="20" t="str">
        <f t="shared" si="68"/>
        <v/>
      </c>
      <c r="D2193" s="21"/>
      <c r="E2193" s="22"/>
      <c r="F2193" s="22"/>
      <c r="G2193" s="22"/>
      <c r="H2193" s="23" t="str">
        <f t="shared" si="69"/>
        <v/>
      </c>
    </row>
    <row r="2194" spans="2:8" x14ac:dyDescent="0.2">
      <c r="B2194" s="19"/>
      <c r="C2194" s="20" t="str">
        <f t="shared" si="68"/>
        <v/>
      </c>
      <c r="D2194" s="21"/>
      <c r="E2194" s="22"/>
      <c r="F2194" s="22"/>
      <c r="G2194" s="22"/>
      <c r="H2194" s="23" t="str">
        <f t="shared" si="69"/>
        <v/>
      </c>
    </row>
    <row r="2195" spans="2:8" x14ac:dyDescent="0.2">
      <c r="B2195" s="19"/>
      <c r="C2195" s="20" t="str">
        <f t="shared" si="68"/>
        <v/>
      </c>
      <c r="D2195" s="21"/>
      <c r="E2195" s="22"/>
      <c r="F2195" s="22"/>
      <c r="G2195" s="22"/>
      <c r="H2195" s="23" t="str">
        <f t="shared" si="69"/>
        <v/>
      </c>
    </row>
    <row r="2196" spans="2:8" x14ac:dyDescent="0.2">
      <c r="B2196" s="19"/>
      <c r="C2196" s="20" t="str">
        <f t="shared" si="68"/>
        <v/>
      </c>
      <c r="D2196" s="21"/>
      <c r="E2196" s="22"/>
      <c r="F2196" s="22"/>
      <c r="G2196" s="22"/>
      <c r="H2196" s="23" t="str">
        <f t="shared" si="69"/>
        <v/>
      </c>
    </row>
    <row r="2197" spans="2:8" x14ac:dyDescent="0.2">
      <c r="B2197" s="19"/>
      <c r="C2197" s="20" t="str">
        <f t="shared" si="68"/>
        <v/>
      </c>
      <c r="D2197" s="21"/>
      <c r="E2197" s="22"/>
      <c r="F2197" s="22"/>
      <c r="G2197" s="22"/>
      <c r="H2197" s="23" t="str">
        <f t="shared" si="69"/>
        <v/>
      </c>
    </row>
    <row r="2198" spans="2:8" x14ac:dyDescent="0.2">
      <c r="B2198" s="19"/>
      <c r="C2198" s="20" t="str">
        <f t="shared" si="68"/>
        <v/>
      </c>
      <c r="D2198" s="21"/>
      <c r="E2198" s="22"/>
      <c r="F2198" s="22"/>
      <c r="G2198" s="22"/>
      <c r="H2198" s="23" t="str">
        <f t="shared" si="69"/>
        <v/>
      </c>
    </row>
    <row r="2199" spans="2:8" x14ac:dyDescent="0.2">
      <c r="B2199" s="19"/>
      <c r="C2199" s="20" t="str">
        <f t="shared" si="68"/>
        <v/>
      </c>
      <c r="D2199" s="21"/>
      <c r="E2199" s="22"/>
      <c r="F2199" s="22"/>
      <c r="G2199" s="22"/>
      <c r="H2199" s="23" t="str">
        <f t="shared" si="69"/>
        <v/>
      </c>
    </row>
    <row r="2200" spans="2:8" x14ac:dyDescent="0.2">
      <c r="B2200" s="19"/>
      <c r="C2200" s="20" t="str">
        <f t="shared" si="68"/>
        <v/>
      </c>
      <c r="D2200" s="21"/>
      <c r="E2200" s="22"/>
      <c r="F2200" s="22"/>
      <c r="G2200" s="22"/>
      <c r="H2200" s="23" t="str">
        <f t="shared" si="69"/>
        <v/>
      </c>
    </row>
    <row r="2201" spans="2:8" x14ac:dyDescent="0.2">
      <c r="B2201" s="19"/>
      <c r="C2201" s="20" t="str">
        <f t="shared" si="68"/>
        <v/>
      </c>
      <c r="D2201" s="21"/>
      <c r="E2201" s="22"/>
      <c r="F2201" s="22"/>
      <c r="G2201" s="22"/>
      <c r="H2201" s="23" t="str">
        <f t="shared" si="69"/>
        <v/>
      </c>
    </row>
    <row r="2202" spans="2:8" x14ac:dyDescent="0.2">
      <c r="B2202" s="19"/>
      <c r="C2202" s="20" t="str">
        <f t="shared" si="68"/>
        <v/>
      </c>
      <c r="D2202" s="21"/>
      <c r="E2202" s="22"/>
      <c r="F2202" s="22"/>
      <c r="G2202" s="22"/>
      <c r="H2202" s="23" t="str">
        <f t="shared" si="69"/>
        <v/>
      </c>
    </row>
    <row r="2203" spans="2:8" x14ac:dyDescent="0.2">
      <c r="B2203" s="19"/>
      <c r="C2203" s="20" t="str">
        <f t="shared" si="68"/>
        <v/>
      </c>
      <c r="D2203" s="21"/>
      <c r="E2203" s="22"/>
      <c r="F2203" s="22"/>
      <c r="G2203" s="22"/>
      <c r="H2203" s="23" t="str">
        <f t="shared" si="69"/>
        <v/>
      </c>
    </row>
    <row r="2204" spans="2:8" x14ac:dyDescent="0.2">
      <c r="B2204" s="19"/>
      <c r="C2204" s="20" t="str">
        <f t="shared" si="68"/>
        <v/>
      </c>
      <c r="D2204" s="21"/>
      <c r="E2204" s="22"/>
      <c r="F2204" s="22"/>
      <c r="G2204" s="22"/>
      <c r="H2204" s="23" t="str">
        <f t="shared" si="69"/>
        <v/>
      </c>
    </row>
    <row r="2205" spans="2:8" x14ac:dyDescent="0.2">
      <c r="B2205" s="19"/>
      <c r="C2205" s="20" t="str">
        <f t="shared" si="68"/>
        <v/>
      </c>
      <c r="D2205" s="21"/>
      <c r="E2205" s="22"/>
      <c r="F2205" s="22"/>
      <c r="G2205" s="22"/>
      <c r="H2205" s="23" t="str">
        <f t="shared" si="69"/>
        <v/>
      </c>
    </row>
    <row r="2206" spans="2:8" x14ac:dyDescent="0.2">
      <c r="B2206" s="19"/>
      <c r="C2206" s="20" t="str">
        <f t="shared" si="68"/>
        <v/>
      </c>
      <c r="D2206" s="21"/>
      <c r="E2206" s="22"/>
      <c r="F2206" s="22"/>
      <c r="G2206" s="22"/>
      <c r="H2206" s="23" t="str">
        <f t="shared" si="69"/>
        <v/>
      </c>
    </row>
    <row r="2207" spans="2:8" x14ac:dyDescent="0.2">
      <c r="B2207" s="19"/>
      <c r="C2207" s="20" t="str">
        <f t="shared" si="68"/>
        <v/>
      </c>
      <c r="D2207" s="21"/>
      <c r="E2207" s="22"/>
      <c r="F2207" s="22"/>
      <c r="G2207" s="22"/>
      <c r="H2207" s="23" t="str">
        <f t="shared" si="69"/>
        <v/>
      </c>
    </row>
    <row r="2208" spans="2:8" x14ac:dyDescent="0.2">
      <c r="B2208" s="19"/>
      <c r="C2208" s="20" t="str">
        <f t="shared" si="68"/>
        <v/>
      </c>
      <c r="D2208" s="21"/>
      <c r="E2208" s="22"/>
      <c r="F2208" s="22"/>
      <c r="G2208" s="22"/>
      <c r="H2208" s="23" t="str">
        <f t="shared" si="69"/>
        <v/>
      </c>
    </row>
    <row r="2209" spans="2:8" x14ac:dyDescent="0.2">
      <c r="B2209" s="19"/>
      <c r="C2209" s="20" t="str">
        <f t="shared" si="68"/>
        <v/>
      </c>
      <c r="D2209" s="21"/>
      <c r="E2209" s="22"/>
      <c r="F2209" s="22"/>
      <c r="G2209" s="22"/>
      <c r="H2209" s="23" t="str">
        <f t="shared" si="69"/>
        <v/>
      </c>
    </row>
    <row r="2210" spans="2:8" x14ac:dyDescent="0.2">
      <c r="B2210" s="19"/>
      <c r="C2210" s="20" t="str">
        <f t="shared" si="68"/>
        <v/>
      </c>
      <c r="D2210" s="21"/>
      <c r="E2210" s="22"/>
      <c r="F2210" s="22"/>
      <c r="G2210" s="22"/>
      <c r="H2210" s="23" t="str">
        <f t="shared" si="69"/>
        <v/>
      </c>
    </row>
    <row r="2211" spans="2:8" x14ac:dyDescent="0.2">
      <c r="B2211" s="19"/>
      <c r="C2211" s="20" t="str">
        <f t="shared" si="68"/>
        <v/>
      </c>
      <c r="D2211" s="21"/>
      <c r="E2211" s="22"/>
      <c r="F2211" s="22"/>
      <c r="G2211" s="22"/>
      <c r="H2211" s="23" t="str">
        <f t="shared" si="69"/>
        <v/>
      </c>
    </row>
    <row r="2212" spans="2:8" x14ac:dyDescent="0.2">
      <c r="B2212" s="19"/>
      <c r="C2212" s="20" t="str">
        <f t="shared" si="68"/>
        <v/>
      </c>
      <c r="D2212" s="21"/>
      <c r="E2212" s="22"/>
      <c r="F2212" s="22"/>
      <c r="G2212" s="22"/>
      <c r="H2212" s="23" t="str">
        <f t="shared" si="69"/>
        <v/>
      </c>
    </row>
    <row r="2213" spans="2:8" x14ac:dyDescent="0.2">
      <c r="B2213" s="19"/>
      <c r="C2213" s="20" t="str">
        <f t="shared" si="68"/>
        <v/>
      </c>
      <c r="D2213" s="21"/>
      <c r="E2213" s="22"/>
      <c r="F2213" s="22"/>
      <c r="G2213" s="22"/>
      <c r="H2213" s="23" t="str">
        <f t="shared" si="69"/>
        <v/>
      </c>
    </row>
    <row r="2214" spans="2:8" x14ac:dyDescent="0.2">
      <c r="B2214" s="19"/>
      <c r="C2214" s="20" t="str">
        <f t="shared" si="68"/>
        <v/>
      </c>
      <c r="D2214" s="21"/>
      <c r="E2214" s="22"/>
      <c r="F2214" s="22"/>
      <c r="G2214" s="22"/>
      <c r="H2214" s="23" t="str">
        <f t="shared" si="69"/>
        <v/>
      </c>
    </row>
    <row r="2215" spans="2:8" x14ac:dyDescent="0.2">
      <c r="B2215" s="19"/>
      <c r="C2215" s="20" t="str">
        <f t="shared" si="68"/>
        <v/>
      </c>
      <c r="D2215" s="21"/>
      <c r="E2215" s="22"/>
      <c r="F2215" s="22"/>
      <c r="G2215" s="22"/>
      <c r="H2215" s="23" t="str">
        <f t="shared" si="69"/>
        <v/>
      </c>
    </row>
    <row r="2216" spans="2:8" x14ac:dyDescent="0.2">
      <c r="B2216" s="19"/>
      <c r="C2216" s="20" t="str">
        <f t="shared" si="68"/>
        <v/>
      </c>
      <c r="D2216" s="21"/>
      <c r="E2216" s="22"/>
      <c r="F2216" s="22"/>
      <c r="G2216" s="22"/>
      <c r="H2216" s="23" t="str">
        <f t="shared" si="69"/>
        <v/>
      </c>
    </row>
    <row r="2217" spans="2:8" x14ac:dyDescent="0.2">
      <c r="B2217" s="19"/>
      <c r="C2217" s="20" t="str">
        <f t="shared" si="68"/>
        <v/>
      </c>
      <c r="D2217" s="21"/>
      <c r="E2217" s="22"/>
      <c r="F2217" s="22"/>
      <c r="G2217" s="22"/>
      <c r="H2217" s="23" t="str">
        <f t="shared" si="69"/>
        <v/>
      </c>
    </row>
    <row r="2218" spans="2:8" x14ac:dyDescent="0.2">
      <c r="B2218" s="19"/>
      <c r="C2218" s="20" t="str">
        <f t="shared" si="68"/>
        <v/>
      </c>
      <c r="D2218" s="21"/>
      <c r="E2218" s="22"/>
      <c r="F2218" s="22"/>
      <c r="G2218" s="22"/>
      <c r="H2218" s="23" t="str">
        <f t="shared" si="69"/>
        <v/>
      </c>
    </row>
    <row r="2219" spans="2:8" x14ac:dyDescent="0.2">
      <c r="B2219" s="19"/>
      <c r="C2219" s="20" t="str">
        <f t="shared" si="68"/>
        <v/>
      </c>
      <c r="D2219" s="21"/>
      <c r="E2219" s="22"/>
      <c r="F2219" s="22"/>
      <c r="G2219" s="22"/>
      <c r="H2219" s="23" t="str">
        <f t="shared" si="69"/>
        <v/>
      </c>
    </row>
    <row r="2220" spans="2:8" x14ac:dyDescent="0.2">
      <c r="B2220" s="19"/>
      <c r="C2220" s="20" t="str">
        <f t="shared" si="68"/>
        <v/>
      </c>
      <c r="D2220" s="21"/>
      <c r="E2220" s="22"/>
      <c r="F2220" s="22"/>
      <c r="G2220" s="22"/>
      <c r="H2220" s="23" t="str">
        <f t="shared" si="69"/>
        <v/>
      </c>
    </row>
    <row r="2221" spans="2:8" x14ac:dyDescent="0.2">
      <c r="B2221" s="19"/>
      <c r="C2221" s="20" t="str">
        <f t="shared" si="68"/>
        <v/>
      </c>
      <c r="D2221" s="21"/>
      <c r="E2221" s="22"/>
      <c r="F2221" s="22"/>
      <c r="G2221" s="22"/>
      <c r="H2221" s="23" t="str">
        <f t="shared" si="69"/>
        <v/>
      </c>
    </row>
    <row r="2222" spans="2:8" x14ac:dyDescent="0.2">
      <c r="B2222" s="19"/>
      <c r="C2222" s="20" t="str">
        <f t="shared" si="68"/>
        <v/>
      </c>
      <c r="D2222" s="21"/>
      <c r="E2222" s="22"/>
      <c r="F2222" s="22"/>
      <c r="G2222" s="22"/>
      <c r="H2222" s="23" t="str">
        <f t="shared" si="69"/>
        <v/>
      </c>
    </row>
    <row r="2223" spans="2:8" x14ac:dyDescent="0.2">
      <c r="B2223" s="19"/>
      <c r="C2223" s="20" t="str">
        <f t="shared" si="68"/>
        <v/>
      </c>
      <c r="D2223" s="21"/>
      <c r="E2223" s="22"/>
      <c r="F2223" s="22"/>
      <c r="G2223" s="22"/>
      <c r="H2223" s="23" t="str">
        <f t="shared" si="69"/>
        <v/>
      </c>
    </row>
    <row r="2224" spans="2:8" x14ac:dyDescent="0.2">
      <c r="B2224" s="19"/>
      <c r="C2224" s="20" t="str">
        <f t="shared" si="68"/>
        <v/>
      </c>
      <c r="D2224" s="21"/>
      <c r="E2224" s="22"/>
      <c r="F2224" s="22"/>
      <c r="G2224" s="22"/>
      <c r="H2224" s="23" t="str">
        <f t="shared" si="69"/>
        <v/>
      </c>
    </row>
    <row r="2225" spans="2:8" x14ac:dyDescent="0.2">
      <c r="B2225" s="19"/>
      <c r="C2225" s="20" t="str">
        <f t="shared" si="68"/>
        <v/>
      </c>
      <c r="D2225" s="21"/>
      <c r="E2225" s="22"/>
      <c r="F2225" s="22"/>
      <c r="G2225" s="22"/>
      <c r="H2225" s="23" t="str">
        <f t="shared" si="69"/>
        <v/>
      </c>
    </row>
    <row r="2226" spans="2:8" x14ac:dyDescent="0.2">
      <c r="B2226" s="19"/>
      <c r="C2226" s="20" t="str">
        <f t="shared" si="68"/>
        <v/>
      </c>
      <c r="D2226" s="21"/>
      <c r="E2226" s="22"/>
      <c r="F2226" s="22"/>
      <c r="G2226" s="22"/>
      <c r="H2226" s="23" t="str">
        <f t="shared" si="69"/>
        <v/>
      </c>
    </row>
    <row r="2227" spans="2:8" x14ac:dyDescent="0.2">
      <c r="B2227" s="19"/>
      <c r="C2227" s="20" t="str">
        <f t="shared" si="68"/>
        <v/>
      </c>
      <c r="D2227" s="21"/>
      <c r="E2227" s="22"/>
      <c r="F2227" s="22"/>
      <c r="G2227" s="22"/>
      <c r="H2227" s="23" t="str">
        <f t="shared" si="69"/>
        <v/>
      </c>
    </row>
    <row r="2228" spans="2:8" x14ac:dyDescent="0.2">
      <c r="B2228" s="19"/>
      <c r="C2228" s="20" t="str">
        <f t="shared" si="68"/>
        <v/>
      </c>
      <c r="D2228" s="21"/>
      <c r="E2228" s="22"/>
      <c r="F2228" s="22"/>
      <c r="G2228" s="22"/>
      <c r="H2228" s="23" t="str">
        <f t="shared" si="69"/>
        <v/>
      </c>
    </row>
    <row r="2229" spans="2:8" x14ac:dyDescent="0.2">
      <c r="B2229" s="19"/>
      <c r="C2229" s="20" t="str">
        <f t="shared" si="68"/>
        <v/>
      </c>
      <c r="D2229" s="21"/>
      <c r="E2229" s="22"/>
      <c r="F2229" s="22"/>
      <c r="G2229" s="22"/>
      <c r="H2229" s="23" t="str">
        <f t="shared" si="69"/>
        <v/>
      </c>
    </row>
    <row r="2230" spans="2:8" x14ac:dyDescent="0.2">
      <c r="B2230" s="19"/>
      <c r="C2230" s="20" t="str">
        <f t="shared" si="68"/>
        <v/>
      </c>
      <c r="D2230" s="21"/>
      <c r="E2230" s="22"/>
      <c r="F2230" s="22"/>
      <c r="G2230" s="22"/>
      <c r="H2230" s="23" t="str">
        <f t="shared" si="69"/>
        <v/>
      </c>
    </row>
    <row r="2231" spans="2:8" x14ac:dyDescent="0.2">
      <c r="B2231" s="19"/>
      <c r="C2231" s="20" t="str">
        <f t="shared" si="68"/>
        <v/>
      </c>
      <c r="D2231" s="21"/>
      <c r="E2231" s="22"/>
      <c r="F2231" s="22"/>
      <c r="G2231" s="22"/>
      <c r="H2231" s="23" t="str">
        <f t="shared" si="69"/>
        <v/>
      </c>
    </row>
    <row r="2232" spans="2:8" x14ac:dyDescent="0.2">
      <c r="B2232" s="19"/>
      <c r="C2232" s="20" t="str">
        <f t="shared" si="68"/>
        <v/>
      </c>
      <c r="D2232" s="21"/>
      <c r="E2232" s="22"/>
      <c r="F2232" s="22"/>
      <c r="G2232" s="22"/>
      <c r="H2232" s="23" t="str">
        <f t="shared" si="69"/>
        <v/>
      </c>
    </row>
    <row r="2233" spans="2:8" x14ac:dyDescent="0.2">
      <c r="B2233" s="19"/>
      <c r="C2233" s="20" t="str">
        <f t="shared" si="68"/>
        <v/>
      </c>
      <c r="D2233" s="21"/>
      <c r="E2233" s="22"/>
      <c r="F2233" s="22"/>
      <c r="G2233" s="22"/>
      <c r="H2233" s="23" t="str">
        <f t="shared" si="69"/>
        <v/>
      </c>
    </row>
    <row r="2234" spans="2:8" x14ac:dyDescent="0.2">
      <c r="B2234" s="19"/>
      <c r="C2234" s="20" t="str">
        <f t="shared" si="68"/>
        <v/>
      </c>
      <c r="D2234" s="21"/>
      <c r="E2234" s="22"/>
      <c r="F2234" s="22"/>
      <c r="G2234" s="22"/>
      <c r="H2234" s="23" t="str">
        <f t="shared" si="69"/>
        <v/>
      </c>
    </row>
    <row r="2235" spans="2:8" x14ac:dyDescent="0.2">
      <c r="B2235" s="19"/>
      <c r="C2235" s="20" t="str">
        <f t="shared" si="68"/>
        <v/>
      </c>
      <c r="D2235" s="21"/>
      <c r="E2235" s="22"/>
      <c r="F2235" s="22"/>
      <c r="G2235" s="22"/>
      <c r="H2235" s="23" t="str">
        <f t="shared" si="69"/>
        <v/>
      </c>
    </row>
    <row r="2236" spans="2:8" x14ac:dyDescent="0.2">
      <c r="B2236" s="19"/>
      <c r="C2236" s="20" t="str">
        <f t="shared" si="68"/>
        <v/>
      </c>
      <c r="D2236" s="21"/>
      <c r="E2236" s="22"/>
      <c r="F2236" s="22"/>
      <c r="G2236" s="22"/>
      <c r="H2236" s="23" t="str">
        <f t="shared" si="69"/>
        <v/>
      </c>
    </row>
    <row r="2237" spans="2:8" x14ac:dyDescent="0.2">
      <c r="B2237" s="19"/>
      <c r="C2237" s="20" t="str">
        <f t="shared" si="68"/>
        <v/>
      </c>
      <c r="D2237" s="21"/>
      <c r="E2237" s="22"/>
      <c r="F2237" s="22"/>
      <c r="G2237" s="22"/>
      <c r="H2237" s="23" t="str">
        <f t="shared" si="69"/>
        <v/>
      </c>
    </row>
    <row r="2238" spans="2:8" x14ac:dyDescent="0.2">
      <c r="B2238" s="19"/>
      <c r="C2238" s="20" t="str">
        <f t="shared" si="68"/>
        <v/>
      </c>
      <c r="D2238" s="21"/>
      <c r="E2238" s="22"/>
      <c r="F2238" s="22"/>
      <c r="G2238" s="22"/>
      <c r="H2238" s="23" t="str">
        <f t="shared" si="69"/>
        <v/>
      </c>
    </row>
    <row r="2239" spans="2:8" x14ac:dyDescent="0.2">
      <c r="B2239" s="19"/>
      <c r="C2239" s="20" t="str">
        <f t="shared" si="68"/>
        <v/>
      </c>
      <c r="D2239" s="21"/>
      <c r="E2239" s="22"/>
      <c r="F2239" s="22"/>
      <c r="G2239" s="22"/>
      <c r="H2239" s="23" t="str">
        <f t="shared" si="69"/>
        <v/>
      </c>
    </row>
    <row r="2240" spans="2:8" x14ac:dyDescent="0.2">
      <c r="B2240" s="19"/>
      <c r="C2240" s="20" t="str">
        <f t="shared" si="68"/>
        <v/>
      </c>
      <c r="D2240" s="21"/>
      <c r="E2240" s="22"/>
      <c r="F2240" s="22"/>
      <c r="G2240" s="22"/>
      <c r="H2240" s="23" t="str">
        <f t="shared" si="69"/>
        <v/>
      </c>
    </row>
    <row r="2241" spans="2:8" x14ac:dyDescent="0.2">
      <c r="B2241" s="19"/>
      <c r="C2241" s="20" t="str">
        <f t="shared" si="68"/>
        <v/>
      </c>
      <c r="D2241" s="21"/>
      <c r="E2241" s="22"/>
      <c r="F2241" s="22"/>
      <c r="G2241" s="22"/>
      <c r="H2241" s="23" t="str">
        <f t="shared" si="69"/>
        <v/>
      </c>
    </row>
    <row r="2242" spans="2:8" x14ac:dyDescent="0.2">
      <c r="B2242" s="19"/>
      <c r="C2242" s="20" t="str">
        <f t="shared" si="68"/>
        <v/>
      </c>
      <c r="D2242" s="21"/>
      <c r="E2242" s="22"/>
      <c r="F2242" s="22"/>
      <c r="G2242" s="22"/>
      <c r="H2242" s="23" t="str">
        <f t="shared" si="69"/>
        <v/>
      </c>
    </row>
    <row r="2243" spans="2:8" x14ac:dyDescent="0.2">
      <c r="B2243" s="19"/>
      <c r="C2243" s="20" t="str">
        <f t="shared" si="68"/>
        <v/>
      </c>
      <c r="D2243" s="21"/>
      <c r="E2243" s="22"/>
      <c r="F2243" s="22"/>
      <c r="G2243" s="22"/>
      <c r="H2243" s="23" t="str">
        <f t="shared" si="69"/>
        <v/>
      </c>
    </row>
    <row r="2244" spans="2:8" x14ac:dyDescent="0.2">
      <c r="B2244" s="19"/>
      <c r="C2244" s="20" t="str">
        <f t="shared" si="68"/>
        <v/>
      </c>
      <c r="D2244" s="21"/>
      <c r="E2244" s="22"/>
      <c r="F2244" s="22"/>
      <c r="G2244" s="22"/>
      <c r="H2244" s="23" t="str">
        <f t="shared" si="69"/>
        <v/>
      </c>
    </row>
    <row r="2245" spans="2:8" x14ac:dyDescent="0.2">
      <c r="B2245" s="19"/>
      <c r="C2245" s="20" t="str">
        <f t="shared" ref="C2245:C2308" si="70">IF(B2245="","",IFERROR(INDEX(AnNume,MATCH(B2245,AnMarca,0)),"Marcă inexistentă"))</f>
        <v/>
      </c>
      <c r="D2245" s="21"/>
      <c r="E2245" s="22"/>
      <c r="F2245" s="22"/>
      <c r="G2245" s="22"/>
      <c r="H2245" s="23" t="str">
        <f t="shared" ref="H2245:H2308" si="71">IF(B2245="","",TRIM(IF(C2245="Marcă inexistentă","Marca nu există în foaia Angajați. ","")&amp;IF(NOT(ISNUMBER(D2245)),"Luna trebuie să fie o dată (prima zi a lunii). ","")&amp;IF(COUNTIFS($B$5:$B$3004,B2245,$D$5:$D$3004,D2245)&gt;1,"Luna apare de două ori. ","")&amp;IF(N(F2245)&gt;N(E2245),"Netul este mai mare decât brutul. ","")))</f>
        <v/>
      </c>
    </row>
    <row r="2246" spans="2:8" x14ac:dyDescent="0.2">
      <c r="B2246" s="19"/>
      <c r="C2246" s="20" t="str">
        <f t="shared" si="70"/>
        <v/>
      </c>
      <c r="D2246" s="21"/>
      <c r="E2246" s="22"/>
      <c r="F2246" s="22"/>
      <c r="G2246" s="22"/>
      <c r="H2246" s="23" t="str">
        <f t="shared" si="71"/>
        <v/>
      </c>
    </row>
    <row r="2247" spans="2:8" x14ac:dyDescent="0.2">
      <c r="B2247" s="19"/>
      <c r="C2247" s="20" t="str">
        <f t="shared" si="70"/>
        <v/>
      </c>
      <c r="D2247" s="21"/>
      <c r="E2247" s="22"/>
      <c r="F2247" s="22"/>
      <c r="G2247" s="22"/>
      <c r="H2247" s="23" t="str">
        <f t="shared" si="71"/>
        <v/>
      </c>
    </row>
    <row r="2248" spans="2:8" x14ac:dyDescent="0.2">
      <c r="B2248" s="19"/>
      <c r="C2248" s="20" t="str">
        <f t="shared" si="70"/>
        <v/>
      </c>
      <c r="D2248" s="21"/>
      <c r="E2248" s="22"/>
      <c r="F2248" s="22"/>
      <c r="G2248" s="22"/>
      <c r="H2248" s="23" t="str">
        <f t="shared" si="71"/>
        <v/>
      </c>
    </row>
    <row r="2249" spans="2:8" x14ac:dyDescent="0.2">
      <c r="B2249" s="19"/>
      <c r="C2249" s="20" t="str">
        <f t="shared" si="70"/>
        <v/>
      </c>
      <c r="D2249" s="21"/>
      <c r="E2249" s="22"/>
      <c r="F2249" s="22"/>
      <c r="G2249" s="22"/>
      <c r="H2249" s="23" t="str">
        <f t="shared" si="71"/>
        <v/>
      </c>
    </row>
    <row r="2250" spans="2:8" x14ac:dyDescent="0.2">
      <c r="B2250" s="19"/>
      <c r="C2250" s="20" t="str">
        <f t="shared" si="70"/>
        <v/>
      </c>
      <c r="D2250" s="21"/>
      <c r="E2250" s="22"/>
      <c r="F2250" s="22"/>
      <c r="G2250" s="22"/>
      <c r="H2250" s="23" t="str">
        <f t="shared" si="71"/>
        <v/>
      </c>
    </row>
    <row r="2251" spans="2:8" x14ac:dyDescent="0.2">
      <c r="B2251" s="19"/>
      <c r="C2251" s="20" t="str">
        <f t="shared" si="70"/>
        <v/>
      </c>
      <c r="D2251" s="21"/>
      <c r="E2251" s="22"/>
      <c r="F2251" s="22"/>
      <c r="G2251" s="22"/>
      <c r="H2251" s="23" t="str">
        <f t="shared" si="71"/>
        <v/>
      </c>
    </row>
    <row r="2252" spans="2:8" x14ac:dyDescent="0.2">
      <c r="B2252" s="19"/>
      <c r="C2252" s="20" t="str">
        <f t="shared" si="70"/>
        <v/>
      </c>
      <c r="D2252" s="21"/>
      <c r="E2252" s="22"/>
      <c r="F2252" s="22"/>
      <c r="G2252" s="22"/>
      <c r="H2252" s="23" t="str">
        <f t="shared" si="71"/>
        <v/>
      </c>
    </row>
    <row r="2253" spans="2:8" x14ac:dyDescent="0.2">
      <c r="B2253" s="19"/>
      <c r="C2253" s="20" t="str">
        <f t="shared" si="70"/>
        <v/>
      </c>
      <c r="D2253" s="21"/>
      <c r="E2253" s="22"/>
      <c r="F2253" s="22"/>
      <c r="G2253" s="22"/>
      <c r="H2253" s="23" t="str">
        <f t="shared" si="71"/>
        <v/>
      </c>
    </row>
    <row r="2254" spans="2:8" x14ac:dyDescent="0.2">
      <c r="B2254" s="19"/>
      <c r="C2254" s="20" t="str">
        <f t="shared" si="70"/>
        <v/>
      </c>
      <c r="D2254" s="21"/>
      <c r="E2254" s="22"/>
      <c r="F2254" s="22"/>
      <c r="G2254" s="22"/>
      <c r="H2254" s="23" t="str">
        <f t="shared" si="71"/>
        <v/>
      </c>
    </row>
    <row r="2255" spans="2:8" x14ac:dyDescent="0.2">
      <c r="B2255" s="19"/>
      <c r="C2255" s="20" t="str">
        <f t="shared" si="70"/>
        <v/>
      </c>
      <c r="D2255" s="21"/>
      <c r="E2255" s="22"/>
      <c r="F2255" s="22"/>
      <c r="G2255" s="22"/>
      <c r="H2255" s="23" t="str">
        <f t="shared" si="71"/>
        <v/>
      </c>
    </row>
    <row r="2256" spans="2:8" x14ac:dyDescent="0.2">
      <c r="B2256" s="19"/>
      <c r="C2256" s="20" t="str">
        <f t="shared" si="70"/>
        <v/>
      </c>
      <c r="D2256" s="21"/>
      <c r="E2256" s="22"/>
      <c r="F2256" s="22"/>
      <c r="G2256" s="22"/>
      <c r="H2256" s="23" t="str">
        <f t="shared" si="71"/>
        <v/>
      </c>
    </row>
    <row r="2257" spans="2:8" x14ac:dyDescent="0.2">
      <c r="B2257" s="19"/>
      <c r="C2257" s="20" t="str">
        <f t="shared" si="70"/>
        <v/>
      </c>
      <c r="D2257" s="21"/>
      <c r="E2257" s="22"/>
      <c r="F2257" s="22"/>
      <c r="G2257" s="22"/>
      <c r="H2257" s="23" t="str">
        <f t="shared" si="71"/>
        <v/>
      </c>
    </row>
    <row r="2258" spans="2:8" x14ac:dyDescent="0.2">
      <c r="B2258" s="19"/>
      <c r="C2258" s="20" t="str">
        <f t="shared" si="70"/>
        <v/>
      </c>
      <c r="D2258" s="21"/>
      <c r="E2258" s="22"/>
      <c r="F2258" s="22"/>
      <c r="G2258" s="22"/>
      <c r="H2258" s="23" t="str">
        <f t="shared" si="71"/>
        <v/>
      </c>
    </row>
    <row r="2259" spans="2:8" x14ac:dyDescent="0.2">
      <c r="B2259" s="19"/>
      <c r="C2259" s="20" t="str">
        <f t="shared" si="70"/>
        <v/>
      </c>
      <c r="D2259" s="21"/>
      <c r="E2259" s="22"/>
      <c r="F2259" s="22"/>
      <c r="G2259" s="22"/>
      <c r="H2259" s="23" t="str">
        <f t="shared" si="71"/>
        <v/>
      </c>
    </row>
    <row r="2260" spans="2:8" x14ac:dyDescent="0.2">
      <c r="B2260" s="19"/>
      <c r="C2260" s="20" t="str">
        <f t="shared" si="70"/>
        <v/>
      </c>
      <c r="D2260" s="21"/>
      <c r="E2260" s="22"/>
      <c r="F2260" s="22"/>
      <c r="G2260" s="22"/>
      <c r="H2260" s="23" t="str">
        <f t="shared" si="71"/>
        <v/>
      </c>
    </row>
    <row r="2261" spans="2:8" x14ac:dyDescent="0.2">
      <c r="B2261" s="19"/>
      <c r="C2261" s="20" t="str">
        <f t="shared" si="70"/>
        <v/>
      </c>
      <c r="D2261" s="21"/>
      <c r="E2261" s="22"/>
      <c r="F2261" s="22"/>
      <c r="G2261" s="22"/>
      <c r="H2261" s="23" t="str">
        <f t="shared" si="71"/>
        <v/>
      </c>
    </row>
    <row r="2262" spans="2:8" x14ac:dyDescent="0.2">
      <c r="B2262" s="19"/>
      <c r="C2262" s="20" t="str">
        <f t="shared" si="70"/>
        <v/>
      </c>
      <c r="D2262" s="21"/>
      <c r="E2262" s="22"/>
      <c r="F2262" s="22"/>
      <c r="G2262" s="22"/>
      <c r="H2262" s="23" t="str">
        <f t="shared" si="71"/>
        <v/>
      </c>
    </row>
    <row r="2263" spans="2:8" x14ac:dyDescent="0.2">
      <c r="B2263" s="19"/>
      <c r="C2263" s="20" t="str">
        <f t="shared" si="70"/>
        <v/>
      </c>
      <c r="D2263" s="21"/>
      <c r="E2263" s="22"/>
      <c r="F2263" s="22"/>
      <c r="G2263" s="22"/>
      <c r="H2263" s="23" t="str">
        <f t="shared" si="71"/>
        <v/>
      </c>
    </row>
    <row r="2264" spans="2:8" x14ac:dyDescent="0.2">
      <c r="B2264" s="19"/>
      <c r="C2264" s="20" t="str">
        <f t="shared" si="70"/>
        <v/>
      </c>
      <c r="D2264" s="21"/>
      <c r="E2264" s="22"/>
      <c r="F2264" s="22"/>
      <c r="G2264" s="22"/>
      <c r="H2264" s="23" t="str">
        <f t="shared" si="71"/>
        <v/>
      </c>
    </row>
    <row r="2265" spans="2:8" x14ac:dyDescent="0.2">
      <c r="B2265" s="19"/>
      <c r="C2265" s="20" t="str">
        <f t="shared" si="70"/>
        <v/>
      </c>
      <c r="D2265" s="21"/>
      <c r="E2265" s="22"/>
      <c r="F2265" s="22"/>
      <c r="G2265" s="22"/>
      <c r="H2265" s="23" t="str">
        <f t="shared" si="71"/>
        <v/>
      </c>
    </row>
    <row r="2266" spans="2:8" x14ac:dyDescent="0.2">
      <c r="B2266" s="19"/>
      <c r="C2266" s="20" t="str">
        <f t="shared" si="70"/>
        <v/>
      </c>
      <c r="D2266" s="21"/>
      <c r="E2266" s="22"/>
      <c r="F2266" s="22"/>
      <c r="G2266" s="22"/>
      <c r="H2266" s="23" t="str">
        <f t="shared" si="71"/>
        <v/>
      </c>
    </row>
    <row r="2267" spans="2:8" x14ac:dyDescent="0.2">
      <c r="B2267" s="19"/>
      <c r="C2267" s="20" t="str">
        <f t="shared" si="70"/>
        <v/>
      </c>
      <c r="D2267" s="21"/>
      <c r="E2267" s="22"/>
      <c r="F2267" s="22"/>
      <c r="G2267" s="22"/>
      <c r="H2267" s="23" t="str">
        <f t="shared" si="71"/>
        <v/>
      </c>
    </row>
    <row r="2268" spans="2:8" x14ac:dyDescent="0.2">
      <c r="B2268" s="19"/>
      <c r="C2268" s="20" t="str">
        <f t="shared" si="70"/>
        <v/>
      </c>
      <c r="D2268" s="21"/>
      <c r="E2268" s="22"/>
      <c r="F2268" s="22"/>
      <c r="G2268" s="22"/>
      <c r="H2268" s="23" t="str">
        <f t="shared" si="71"/>
        <v/>
      </c>
    </row>
    <row r="2269" spans="2:8" x14ac:dyDescent="0.2">
      <c r="B2269" s="19"/>
      <c r="C2269" s="20" t="str">
        <f t="shared" si="70"/>
        <v/>
      </c>
      <c r="D2269" s="21"/>
      <c r="E2269" s="22"/>
      <c r="F2269" s="22"/>
      <c r="G2269" s="22"/>
      <c r="H2269" s="23" t="str">
        <f t="shared" si="71"/>
        <v/>
      </c>
    </row>
    <row r="2270" spans="2:8" x14ac:dyDescent="0.2">
      <c r="B2270" s="19"/>
      <c r="C2270" s="20" t="str">
        <f t="shared" si="70"/>
        <v/>
      </c>
      <c r="D2270" s="21"/>
      <c r="E2270" s="22"/>
      <c r="F2270" s="22"/>
      <c r="G2270" s="22"/>
      <c r="H2270" s="23" t="str">
        <f t="shared" si="71"/>
        <v/>
      </c>
    </row>
    <row r="2271" spans="2:8" x14ac:dyDescent="0.2">
      <c r="B2271" s="19"/>
      <c r="C2271" s="20" t="str">
        <f t="shared" si="70"/>
        <v/>
      </c>
      <c r="D2271" s="21"/>
      <c r="E2271" s="22"/>
      <c r="F2271" s="22"/>
      <c r="G2271" s="22"/>
      <c r="H2271" s="23" t="str">
        <f t="shared" si="71"/>
        <v/>
      </c>
    </row>
    <row r="2272" spans="2:8" x14ac:dyDescent="0.2">
      <c r="B2272" s="19"/>
      <c r="C2272" s="20" t="str">
        <f t="shared" si="70"/>
        <v/>
      </c>
      <c r="D2272" s="21"/>
      <c r="E2272" s="22"/>
      <c r="F2272" s="22"/>
      <c r="G2272" s="22"/>
      <c r="H2272" s="23" t="str">
        <f t="shared" si="71"/>
        <v/>
      </c>
    </row>
    <row r="2273" spans="2:8" x14ac:dyDescent="0.2">
      <c r="B2273" s="19"/>
      <c r="C2273" s="20" t="str">
        <f t="shared" si="70"/>
        <v/>
      </c>
      <c r="D2273" s="21"/>
      <c r="E2273" s="22"/>
      <c r="F2273" s="22"/>
      <c r="G2273" s="22"/>
      <c r="H2273" s="23" t="str">
        <f t="shared" si="71"/>
        <v/>
      </c>
    </row>
    <row r="2274" spans="2:8" x14ac:dyDescent="0.2">
      <c r="B2274" s="19"/>
      <c r="C2274" s="20" t="str">
        <f t="shared" si="70"/>
        <v/>
      </c>
      <c r="D2274" s="21"/>
      <c r="E2274" s="22"/>
      <c r="F2274" s="22"/>
      <c r="G2274" s="22"/>
      <c r="H2274" s="23" t="str">
        <f t="shared" si="71"/>
        <v/>
      </c>
    </row>
    <row r="2275" spans="2:8" x14ac:dyDescent="0.2">
      <c r="B2275" s="19"/>
      <c r="C2275" s="20" t="str">
        <f t="shared" si="70"/>
        <v/>
      </c>
      <c r="D2275" s="21"/>
      <c r="E2275" s="22"/>
      <c r="F2275" s="22"/>
      <c r="G2275" s="22"/>
      <c r="H2275" s="23" t="str">
        <f t="shared" si="71"/>
        <v/>
      </c>
    </row>
    <row r="2276" spans="2:8" x14ac:dyDescent="0.2">
      <c r="B2276" s="19"/>
      <c r="C2276" s="20" t="str">
        <f t="shared" si="70"/>
        <v/>
      </c>
      <c r="D2276" s="21"/>
      <c r="E2276" s="22"/>
      <c r="F2276" s="22"/>
      <c r="G2276" s="22"/>
      <c r="H2276" s="23" t="str">
        <f t="shared" si="71"/>
        <v/>
      </c>
    </row>
    <row r="2277" spans="2:8" x14ac:dyDescent="0.2">
      <c r="B2277" s="19"/>
      <c r="C2277" s="20" t="str">
        <f t="shared" si="70"/>
        <v/>
      </c>
      <c r="D2277" s="21"/>
      <c r="E2277" s="22"/>
      <c r="F2277" s="22"/>
      <c r="G2277" s="22"/>
      <c r="H2277" s="23" t="str">
        <f t="shared" si="71"/>
        <v/>
      </c>
    </row>
    <row r="2278" spans="2:8" x14ac:dyDescent="0.2">
      <c r="B2278" s="19"/>
      <c r="C2278" s="20" t="str">
        <f t="shared" si="70"/>
        <v/>
      </c>
      <c r="D2278" s="21"/>
      <c r="E2278" s="22"/>
      <c r="F2278" s="22"/>
      <c r="G2278" s="22"/>
      <c r="H2278" s="23" t="str">
        <f t="shared" si="71"/>
        <v/>
      </c>
    </row>
    <row r="2279" spans="2:8" x14ac:dyDescent="0.2">
      <c r="B2279" s="19"/>
      <c r="C2279" s="20" t="str">
        <f t="shared" si="70"/>
        <v/>
      </c>
      <c r="D2279" s="21"/>
      <c r="E2279" s="22"/>
      <c r="F2279" s="22"/>
      <c r="G2279" s="22"/>
      <c r="H2279" s="23" t="str">
        <f t="shared" si="71"/>
        <v/>
      </c>
    </row>
    <row r="2280" spans="2:8" x14ac:dyDescent="0.2">
      <c r="B2280" s="19"/>
      <c r="C2280" s="20" t="str">
        <f t="shared" si="70"/>
        <v/>
      </c>
      <c r="D2280" s="21"/>
      <c r="E2280" s="22"/>
      <c r="F2280" s="22"/>
      <c r="G2280" s="22"/>
      <c r="H2280" s="23" t="str">
        <f t="shared" si="71"/>
        <v/>
      </c>
    </row>
    <row r="2281" spans="2:8" x14ac:dyDescent="0.2">
      <c r="B2281" s="19"/>
      <c r="C2281" s="20" t="str">
        <f t="shared" si="70"/>
        <v/>
      </c>
      <c r="D2281" s="21"/>
      <c r="E2281" s="22"/>
      <c r="F2281" s="22"/>
      <c r="G2281" s="22"/>
      <c r="H2281" s="23" t="str">
        <f t="shared" si="71"/>
        <v/>
      </c>
    </row>
    <row r="2282" spans="2:8" x14ac:dyDescent="0.2">
      <c r="B2282" s="19"/>
      <c r="C2282" s="20" t="str">
        <f t="shared" si="70"/>
        <v/>
      </c>
      <c r="D2282" s="21"/>
      <c r="E2282" s="22"/>
      <c r="F2282" s="22"/>
      <c r="G2282" s="22"/>
      <c r="H2282" s="23" t="str">
        <f t="shared" si="71"/>
        <v/>
      </c>
    </row>
    <row r="2283" spans="2:8" x14ac:dyDescent="0.2">
      <c r="B2283" s="19"/>
      <c r="C2283" s="20" t="str">
        <f t="shared" si="70"/>
        <v/>
      </c>
      <c r="D2283" s="21"/>
      <c r="E2283" s="22"/>
      <c r="F2283" s="22"/>
      <c r="G2283" s="22"/>
      <c r="H2283" s="23" t="str">
        <f t="shared" si="71"/>
        <v/>
      </c>
    </row>
    <row r="2284" spans="2:8" x14ac:dyDescent="0.2">
      <c r="B2284" s="19"/>
      <c r="C2284" s="20" t="str">
        <f t="shared" si="70"/>
        <v/>
      </c>
      <c r="D2284" s="21"/>
      <c r="E2284" s="22"/>
      <c r="F2284" s="22"/>
      <c r="G2284" s="22"/>
      <c r="H2284" s="23" t="str">
        <f t="shared" si="71"/>
        <v/>
      </c>
    </row>
    <row r="2285" spans="2:8" x14ac:dyDescent="0.2">
      <c r="B2285" s="19"/>
      <c r="C2285" s="20" t="str">
        <f t="shared" si="70"/>
        <v/>
      </c>
      <c r="D2285" s="21"/>
      <c r="E2285" s="22"/>
      <c r="F2285" s="22"/>
      <c r="G2285" s="22"/>
      <c r="H2285" s="23" t="str">
        <f t="shared" si="71"/>
        <v/>
      </c>
    </row>
    <row r="2286" spans="2:8" x14ac:dyDescent="0.2">
      <c r="B2286" s="19"/>
      <c r="C2286" s="20" t="str">
        <f t="shared" si="70"/>
        <v/>
      </c>
      <c r="D2286" s="21"/>
      <c r="E2286" s="22"/>
      <c r="F2286" s="22"/>
      <c r="G2286" s="22"/>
      <c r="H2286" s="23" t="str">
        <f t="shared" si="71"/>
        <v/>
      </c>
    </row>
    <row r="2287" spans="2:8" x14ac:dyDescent="0.2">
      <c r="B2287" s="19"/>
      <c r="C2287" s="20" t="str">
        <f t="shared" si="70"/>
        <v/>
      </c>
      <c r="D2287" s="21"/>
      <c r="E2287" s="22"/>
      <c r="F2287" s="22"/>
      <c r="G2287" s="22"/>
      <c r="H2287" s="23" t="str">
        <f t="shared" si="71"/>
        <v/>
      </c>
    </row>
    <row r="2288" spans="2:8" x14ac:dyDescent="0.2">
      <c r="B2288" s="19"/>
      <c r="C2288" s="20" t="str">
        <f t="shared" si="70"/>
        <v/>
      </c>
      <c r="D2288" s="21"/>
      <c r="E2288" s="22"/>
      <c r="F2288" s="22"/>
      <c r="G2288" s="22"/>
      <c r="H2288" s="23" t="str">
        <f t="shared" si="71"/>
        <v/>
      </c>
    </row>
    <row r="2289" spans="2:8" x14ac:dyDescent="0.2">
      <c r="B2289" s="19"/>
      <c r="C2289" s="20" t="str">
        <f t="shared" si="70"/>
        <v/>
      </c>
      <c r="D2289" s="21"/>
      <c r="E2289" s="22"/>
      <c r="F2289" s="22"/>
      <c r="G2289" s="22"/>
      <c r="H2289" s="23" t="str">
        <f t="shared" si="71"/>
        <v/>
      </c>
    </row>
    <row r="2290" spans="2:8" x14ac:dyDescent="0.2">
      <c r="B2290" s="19"/>
      <c r="C2290" s="20" t="str">
        <f t="shared" si="70"/>
        <v/>
      </c>
      <c r="D2290" s="21"/>
      <c r="E2290" s="22"/>
      <c r="F2290" s="22"/>
      <c r="G2290" s="22"/>
      <c r="H2290" s="23" t="str">
        <f t="shared" si="71"/>
        <v/>
      </c>
    </row>
    <row r="2291" spans="2:8" x14ac:dyDescent="0.2">
      <c r="B2291" s="19"/>
      <c r="C2291" s="20" t="str">
        <f t="shared" si="70"/>
        <v/>
      </c>
      <c r="D2291" s="21"/>
      <c r="E2291" s="22"/>
      <c r="F2291" s="22"/>
      <c r="G2291" s="22"/>
      <c r="H2291" s="23" t="str">
        <f t="shared" si="71"/>
        <v/>
      </c>
    </row>
    <row r="2292" spans="2:8" x14ac:dyDescent="0.2">
      <c r="B2292" s="19"/>
      <c r="C2292" s="20" t="str">
        <f t="shared" si="70"/>
        <v/>
      </c>
      <c r="D2292" s="21"/>
      <c r="E2292" s="22"/>
      <c r="F2292" s="22"/>
      <c r="G2292" s="22"/>
      <c r="H2292" s="23" t="str">
        <f t="shared" si="71"/>
        <v/>
      </c>
    </row>
    <row r="2293" spans="2:8" x14ac:dyDescent="0.2">
      <c r="B2293" s="19"/>
      <c r="C2293" s="20" t="str">
        <f t="shared" si="70"/>
        <v/>
      </c>
      <c r="D2293" s="21"/>
      <c r="E2293" s="22"/>
      <c r="F2293" s="22"/>
      <c r="G2293" s="22"/>
      <c r="H2293" s="23" t="str">
        <f t="shared" si="71"/>
        <v/>
      </c>
    </row>
    <row r="2294" spans="2:8" x14ac:dyDescent="0.2">
      <c r="B2294" s="19"/>
      <c r="C2294" s="20" t="str">
        <f t="shared" si="70"/>
        <v/>
      </c>
      <c r="D2294" s="21"/>
      <c r="E2294" s="22"/>
      <c r="F2294" s="22"/>
      <c r="G2294" s="22"/>
      <c r="H2294" s="23" t="str">
        <f t="shared" si="71"/>
        <v/>
      </c>
    </row>
    <row r="2295" spans="2:8" x14ac:dyDescent="0.2">
      <c r="B2295" s="19"/>
      <c r="C2295" s="20" t="str">
        <f t="shared" si="70"/>
        <v/>
      </c>
      <c r="D2295" s="21"/>
      <c r="E2295" s="22"/>
      <c r="F2295" s="22"/>
      <c r="G2295" s="22"/>
      <c r="H2295" s="23" t="str">
        <f t="shared" si="71"/>
        <v/>
      </c>
    </row>
    <row r="2296" spans="2:8" x14ac:dyDescent="0.2">
      <c r="B2296" s="19"/>
      <c r="C2296" s="20" t="str">
        <f t="shared" si="70"/>
        <v/>
      </c>
      <c r="D2296" s="21"/>
      <c r="E2296" s="22"/>
      <c r="F2296" s="22"/>
      <c r="G2296" s="22"/>
      <c r="H2296" s="23" t="str">
        <f t="shared" si="71"/>
        <v/>
      </c>
    </row>
    <row r="2297" spans="2:8" x14ac:dyDescent="0.2">
      <c r="B2297" s="19"/>
      <c r="C2297" s="20" t="str">
        <f t="shared" si="70"/>
        <v/>
      </c>
      <c r="D2297" s="21"/>
      <c r="E2297" s="22"/>
      <c r="F2297" s="22"/>
      <c r="G2297" s="22"/>
      <c r="H2297" s="23" t="str">
        <f t="shared" si="71"/>
        <v/>
      </c>
    </row>
    <row r="2298" spans="2:8" x14ac:dyDescent="0.2">
      <c r="B2298" s="19"/>
      <c r="C2298" s="20" t="str">
        <f t="shared" si="70"/>
        <v/>
      </c>
      <c r="D2298" s="21"/>
      <c r="E2298" s="22"/>
      <c r="F2298" s="22"/>
      <c r="G2298" s="22"/>
      <c r="H2298" s="23" t="str">
        <f t="shared" si="71"/>
        <v/>
      </c>
    </row>
    <row r="2299" spans="2:8" x14ac:dyDescent="0.2">
      <c r="B2299" s="19"/>
      <c r="C2299" s="20" t="str">
        <f t="shared" si="70"/>
        <v/>
      </c>
      <c r="D2299" s="21"/>
      <c r="E2299" s="22"/>
      <c r="F2299" s="22"/>
      <c r="G2299" s="22"/>
      <c r="H2299" s="23" t="str">
        <f t="shared" si="71"/>
        <v/>
      </c>
    </row>
    <row r="2300" spans="2:8" x14ac:dyDescent="0.2">
      <c r="B2300" s="19"/>
      <c r="C2300" s="20" t="str">
        <f t="shared" si="70"/>
        <v/>
      </c>
      <c r="D2300" s="21"/>
      <c r="E2300" s="22"/>
      <c r="F2300" s="22"/>
      <c r="G2300" s="22"/>
      <c r="H2300" s="23" t="str">
        <f t="shared" si="71"/>
        <v/>
      </c>
    </row>
    <row r="2301" spans="2:8" x14ac:dyDescent="0.2">
      <c r="B2301" s="19"/>
      <c r="C2301" s="20" t="str">
        <f t="shared" si="70"/>
        <v/>
      </c>
      <c r="D2301" s="21"/>
      <c r="E2301" s="22"/>
      <c r="F2301" s="22"/>
      <c r="G2301" s="22"/>
      <c r="H2301" s="23" t="str">
        <f t="shared" si="71"/>
        <v/>
      </c>
    </row>
    <row r="2302" spans="2:8" x14ac:dyDescent="0.2">
      <c r="B2302" s="19"/>
      <c r="C2302" s="20" t="str">
        <f t="shared" si="70"/>
        <v/>
      </c>
      <c r="D2302" s="21"/>
      <c r="E2302" s="22"/>
      <c r="F2302" s="22"/>
      <c r="G2302" s="22"/>
      <c r="H2302" s="23" t="str">
        <f t="shared" si="71"/>
        <v/>
      </c>
    </row>
    <row r="2303" spans="2:8" x14ac:dyDescent="0.2">
      <c r="B2303" s="19"/>
      <c r="C2303" s="20" t="str">
        <f t="shared" si="70"/>
        <v/>
      </c>
      <c r="D2303" s="21"/>
      <c r="E2303" s="22"/>
      <c r="F2303" s="22"/>
      <c r="G2303" s="22"/>
      <c r="H2303" s="23" t="str">
        <f t="shared" si="71"/>
        <v/>
      </c>
    </row>
    <row r="2304" spans="2:8" x14ac:dyDescent="0.2">
      <c r="B2304" s="19"/>
      <c r="C2304" s="20" t="str">
        <f t="shared" si="70"/>
        <v/>
      </c>
      <c r="D2304" s="21"/>
      <c r="E2304" s="22"/>
      <c r="F2304" s="22"/>
      <c r="G2304" s="22"/>
      <c r="H2304" s="23" t="str">
        <f t="shared" si="71"/>
        <v/>
      </c>
    </row>
    <row r="2305" spans="2:8" x14ac:dyDescent="0.2">
      <c r="B2305" s="19"/>
      <c r="C2305" s="20" t="str">
        <f t="shared" si="70"/>
        <v/>
      </c>
      <c r="D2305" s="21"/>
      <c r="E2305" s="22"/>
      <c r="F2305" s="22"/>
      <c r="G2305" s="22"/>
      <c r="H2305" s="23" t="str">
        <f t="shared" si="71"/>
        <v/>
      </c>
    </row>
    <row r="2306" spans="2:8" x14ac:dyDescent="0.2">
      <c r="B2306" s="19"/>
      <c r="C2306" s="20" t="str">
        <f t="shared" si="70"/>
        <v/>
      </c>
      <c r="D2306" s="21"/>
      <c r="E2306" s="22"/>
      <c r="F2306" s="22"/>
      <c r="G2306" s="22"/>
      <c r="H2306" s="23" t="str">
        <f t="shared" si="71"/>
        <v/>
      </c>
    </row>
    <row r="2307" spans="2:8" x14ac:dyDescent="0.2">
      <c r="B2307" s="19"/>
      <c r="C2307" s="20" t="str">
        <f t="shared" si="70"/>
        <v/>
      </c>
      <c r="D2307" s="21"/>
      <c r="E2307" s="22"/>
      <c r="F2307" s="22"/>
      <c r="G2307" s="22"/>
      <c r="H2307" s="23" t="str">
        <f t="shared" si="71"/>
        <v/>
      </c>
    </row>
    <row r="2308" spans="2:8" x14ac:dyDescent="0.2">
      <c r="B2308" s="19"/>
      <c r="C2308" s="20" t="str">
        <f t="shared" si="70"/>
        <v/>
      </c>
      <c r="D2308" s="21"/>
      <c r="E2308" s="22"/>
      <c r="F2308" s="22"/>
      <c r="G2308" s="22"/>
      <c r="H2308" s="23" t="str">
        <f t="shared" si="71"/>
        <v/>
      </c>
    </row>
    <row r="2309" spans="2:8" x14ac:dyDescent="0.2">
      <c r="B2309" s="19"/>
      <c r="C2309" s="20" t="str">
        <f t="shared" ref="C2309:C2372" si="72">IF(B2309="","",IFERROR(INDEX(AnNume,MATCH(B2309,AnMarca,0)),"Marcă inexistentă"))</f>
        <v/>
      </c>
      <c r="D2309" s="21"/>
      <c r="E2309" s="22"/>
      <c r="F2309" s="22"/>
      <c r="G2309" s="22"/>
      <c r="H2309" s="23" t="str">
        <f t="shared" ref="H2309:H2372" si="73">IF(B2309="","",TRIM(IF(C2309="Marcă inexistentă","Marca nu există în foaia Angajați. ","")&amp;IF(NOT(ISNUMBER(D2309)),"Luna trebuie să fie o dată (prima zi a lunii). ","")&amp;IF(COUNTIFS($B$5:$B$3004,B2309,$D$5:$D$3004,D2309)&gt;1,"Luna apare de două ori. ","")&amp;IF(N(F2309)&gt;N(E2309),"Netul este mai mare decât brutul. ","")))</f>
        <v/>
      </c>
    </row>
    <row r="2310" spans="2:8" x14ac:dyDescent="0.2">
      <c r="B2310" s="19"/>
      <c r="C2310" s="20" t="str">
        <f t="shared" si="72"/>
        <v/>
      </c>
      <c r="D2310" s="21"/>
      <c r="E2310" s="22"/>
      <c r="F2310" s="22"/>
      <c r="G2310" s="22"/>
      <c r="H2310" s="23" t="str">
        <f t="shared" si="73"/>
        <v/>
      </c>
    </row>
    <row r="2311" spans="2:8" x14ac:dyDescent="0.2">
      <c r="B2311" s="19"/>
      <c r="C2311" s="20" t="str">
        <f t="shared" si="72"/>
        <v/>
      </c>
      <c r="D2311" s="21"/>
      <c r="E2311" s="22"/>
      <c r="F2311" s="22"/>
      <c r="G2311" s="22"/>
      <c r="H2311" s="23" t="str">
        <f t="shared" si="73"/>
        <v/>
      </c>
    </row>
    <row r="2312" spans="2:8" x14ac:dyDescent="0.2">
      <c r="B2312" s="19"/>
      <c r="C2312" s="20" t="str">
        <f t="shared" si="72"/>
        <v/>
      </c>
      <c r="D2312" s="21"/>
      <c r="E2312" s="22"/>
      <c r="F2312" s="22"/>
      <c r="G2312" s="22"/>
      <c r="H2312" s="23" t="str">
        <f t="shared" si="73"/>
        <v/>
      </c>
    </row>
    <row r="2313" spans="2:8" x14ac:dyDescent="0.2">
      <c r="B2313" s="19"/>
      <c r="C2313" s="20" t="str">
        <f t="shared" si="72"/>
        <v/>
      </c>
      <c r="D2313" s="21"/>
      <c r="E2313" s="22"/>
      <c r="F2313" s="22"/>
      <c r="G2313" s="22"/>
      <c r="H2313" s="23" t="str">
        <f t="shared" si="73"/>
        <v/>
      </c>
    </row>
    <row r="2314" spans="2:8" x14ac:dyDescent="0.2">
      <c r="B2314" s="19"/>
      <c r="C2314" s="20" t="str">
        <f t="shared" si="72"/>
        <v/>
      </c>
      <c r="D2314" s="21"/>
      <c r="E2314" s="22"/>
      <c r="F2314" s="22"/>
      <c r="G2314" s="22"/>
      <c r="H2314" s="23" t="str">
        <f t="shared" si="73"/>
        <v/>
      </c>
    </row>
    <row r="2315" spans="2:8" x14ac:dyDescent="0.2">
      <c r="B2315" s="19"/>
      <c r="C2315" s="20" t="str">
        <f t="shared" si="72"/>
        <v/>
      </c>
      <c r="D2315" s="21"/>
      <c r="E2315" s="22"/>
      <c r="F2315" s="22"/>
      <c r="G2315" s="22"/>
      <c r="H2315" s="23" t="str">
        <f t="shared" si="73"/>
        <v/>
      </c>
    </row>
    <row r="2316" spans="2:8" x14ac:dyDescent="0.2">
      <c r="B2316" s="19"/>
      <c r="C2316" s="20" t="str">
        <f t="shared" si="72"/>
        <v/>
      </c>
      <c r="D2316" s="21"/>
      <c r="E2316" s="22"/>
      <c r="F2316" s="22"/>
      <c r="G2316" s="22"/>
      <c r="H2316" s="23" t="str">
        <f t="shared" si="73"/>
        <v/>
      </c>
    </row>
    <row r="2317" spans="2:8" x14ac:dyDescent="0.2">
      <c r="B2317" s="19"/>
      <c r="C2317" s="20" t="str">
        <f t="shared" si="72"/>
        <v/>
      </c>
      <c r="D2317" s="21"/>
      <c r="E2317" s="22"/>
      <c r="F2317" s="22"/>
      <c r="G2317" s="22"/>
      <c r="H2317" s="23" t="str">
        <f t="shared" si="73"/>
        <v/>
      </c>
    </row>
    <row r="2318" spans="2:8" x14ac:dyDescent="0.2">
      <c r="B2318" s="19"/>
      <c r="C2318" s="20" t="str">
        <f t="shared" si="72"/>
        <v/>
      </c>
      <c r="D2318" s="21"/>
      <c r="E2318" s="22"/>
      <c r="F2318" s="22"/>
      <c r="G2318" s="22"/>
      <c r="H2318" s="23" t="str">
        <f t="shared" si="73"/>
        <v/>
      </c>
    </row>
    <row r="2319" spans="2:8" x14ac:dyDescent="0.2">
      <c r="B2319" s="19"/>
      <c r="C2319" s="20" t="str">
        <f t="shared" si="72"/>
        <v/>
      </c>
      <c r="D2319" s="21"/>
      <c r="E2319" s="22"/>
      <c r="F2319" s="22"/>
      <c r="G2319" s="22"/>
      <c r="H2319" s="23" t="str">
        <f t="shared" si="73"/>
        <v/>
      </c>
    </row>
    <row r="2320" spans="2:8" x14ac:dyDescent="0.2">
      <c r="B2320" s="19"/>
      <c r="C2320" s="20" t="str">
        <f t="shared" si="72"/>
        <v/>
      </c>
      <c r="D2320" s="21"/>
      <c r="E2320" s="22"/>
      <c r="F2320" s="22"/>
      <c r="G2320" s="22"/>
      <c r="H2320" s="23" t="str">
        <f t="shared" si="73"/>
        <v/>
      </c>
    </row>
    <row r="2321" spans="2:8" x14ac:dyDescent="0.2">
      <c r="B2321" s="19"/>
      <c r="C2321" s="20" t="str">
        <f t="shared" si="72"/>
        <v/>
      </c>
      <c r="D2321" s="21"/>
      <c r="E2321" s="22"/>
      <c r="F2321" s="22"/>
      <c r="G2321" s="22"/>
      <c r="H2321" s="23" t="str">
        <f t="shared" si="73"/>
        <v/>
      </c>
    </row>
    <row r="2322" spans="2:8" x14ac:dyDescent="0.2">
      <c r="B2322" s="19"/>
      <c r="C2322" s="20" t="str">
        <f t="shared" si="72"/>
        <v/>
      </c>
      <c r="D2322" s="21"/>
      <c r="E2322" s="22"/>
      <c r="F2322" s="22"/>
      <c r="G2322" s="22"/>
      <c r="H2322" s="23" t="str">
        <f t="shared" si="73"/>
        <v/>
      </c>
    </row>
    <row r="2323" spans="2:8" x14ac:dyDescent="0.2">
      <c r="B2323" s="19"/>
      <c r="C2323" s="20" t="str">
        <f t="shared" si="72"/>
        <v/>
      </c>
      <c r="D2323" s="21"/>
      <c r="E2323" s="22"/>
      <c r="F2323" s="22"/>
      <c r="G2323" s="22"/>
      <c r="H2323" s="23" t="str">
        <f t="shared" si="73"/>
        <v/>
      </c>
    </row>
    <row r="2324" spans="2:8" x14ac:dyDescent="0.2">
      <c r="B2324" s="19"/>
      <c r="C2324" s="20" t="str">
        <f t="shared" si="72"/>
        <v/>
      </c>
      <c r="D2324" s="21"/>
      <c r="E2324" s="22"/>
      <c r="F2324" s="22"/>
      <c r="G2324" s="22"/>
      <c r="H2324" s="23" t="str">
        <f t="shared" si="73"/>
        <v/>
      </c>
    </row>
    <row r="2325" spans="2:8" x14ac:dyDescent="0.2">
      <c r="B2325" s="19"/>
      <c r="C2325" s="20" t="str">
        <f t="shared" si="72"/>
        <v/>
      </c>
      <c r="D2325" s="21"/>
      <c r="E2325" s="22"/>
      <c r="F2325" s="22"/>
      <c r="G2325" s="22"/>
      <c r="H2325" s="23" t="str">
        <f t="shared" si="73"/>
        <v/>
      </c>
    </row>
    <row r="2326" spans="2:8" x14ac:dyDescent="0.2">
      <c r="B2326" s="19"/>
      <c r="C2326" s="20" t="str">
        <f t="shared" si="72"/>
        <v/>
      </c>
      <c r="D2326" s="21"/>
      <c r="E2326" s="22"/>
      <c r="F2326" s="22"/>
      <c r="G2326" s="22"/>
      <c r="H2326" s="23" t="str">
        <f t="shared" si="73"/>
        <v/>
      </c>
    </row>
    <row r="2327" spans="2:8" x14ac:dyDescent="0.2">
      <c r="B2327" s="19"/>
      <c r="C2327" s="20" t="str">
        <f t="shared" si="72"/>
        <v/>
      </c>
      <c r="D2327" s="21"/>
      <c r="E2327" s="22"/>
      <c r="F2327" s="22"/>
      <c r="G2327" s="22"/>
      <c r="H2327" s="23" t="str">
        <f t="shared" si="73"/>
        <v/>
      </c>
    </row>
    <row r="2328" spans="2:8" x14ac:dyDescent="0.2">
      <c r="B2328" s="19"/>
      <c r="C2328" s="20" t="str">
        <f t="shared" si="72"/>
        <v/>
      </c>
      <c r="D2328" s="21"/>
      <c r="E2328" s="22"/>
      <c r="F2328" s="22"/>
      <c r="G2328" s="22"/>
      <c r="H2328" s="23" t="str">
        <f t="shared" si="73"/>
        <v/>
      </c>
    </row>
    <row r="2329" spans="2:8" x14ac:dyDescent="0.2">
      <c r="B2329" s="19"/>
      <c r="C2329" s="20" t="str">
        <f t="shared" si="72"/>
        <v/>
      </c>
      <c r="D2329" s="21"/>
      <c r="E2329" s="22"/>
      <c r="F2329" s="22"/>
      <c r="G2329" s="22"/>
      <c r="H2329" s="23" t="str">
        <f t="shared" si="73"/>
        <v/>
      </c>
    </row>
    <row r="2330" spans="2:8" x14ac:dyDescent="0.2">
      <c r="B2330" s="19"/>
      <c r="C2330" s="20" t="str">
        <f t="shared" si="72"/>
        <v/>
      </c>
      <c r="D2330" s="21"/>
      <c r="E2330" s="22"/>
      <c r="F2330" s="22"/>
      <c r="G2330" s="22"/>
      <c r="H2330" s="23" t="str">
        <f t="shared" si="73"/>
        <v/>
      </c>
    </row>
    <row r="2331" spans="2:8" x14ac:dyDescent="0.2">
      <c r="B2331" s="19"/>
      <c r="C2331" s="20" t="str">
        <f t="shared" si="72"/>
        <v/>
      </c>
      <c r="D2331" s="21"/>
      <c r="E2331" s="22"/>
      <c r="F2331" s="22"/>
      <c r="G2331" s="22"/>
      <c r="H2331" s="23" t="str">
        <f t="shared" si="73"/>
        <v/>
      </c>
    </row>
    <row r="2332" spans="2:8" x14ac:dyDescent="0.2">
      <c r="B2332" s="19"/>
      <c r="C2332" s="20" t="str">
        <f t="shared" si="72"/>
        <v/>
      </c>
      <c r="D2332" s="21"/>
      <c r="E2332" s="22"/>
      <c r="F2332" s="22"/>
      <c r="G2332" s="22"/>
      <c r="H2332" s="23" t="str">
        <f t="shared" si="73"/>
        <v/>
      </c>
    </row>
    <row r="2333" spans="2:8" x14ac:dyDescent="0.2">
      <c r="B2333" s="19"/>
      <c r="C2333" s="20" t="str">
        <f t="shared" si="72"/>
        <v/>
      </c>
      <c r="D2333" s="21"/>
      <c r="E2333" s="22"/>
      <c r="F2333" s="22"/>
      <c r="G2333" s="22"/>
      <c r="H2333" s="23" t="str">
        <f t="shared" si="73"/>
        <v/>
      </c>
    </row>
    <row r="2334" spans="2:8" x14ac:dyDescent="0.2">
      <c r="B2334" s="19"/>
      <c r="C2334" s="20" t="str">
        <f t="shared" si="72"/>
        <v/>
      </c>
      <c r="D2334" s="21"/>
      <c r="E2334" s="22"/>
      <c r="F2334" s="22"/>
      <c r="G2334" s="22"/>
      <c r="H2334" s="23" t="str">
        <f t="shared" si="73"/>
        <v/>
      </c>
    </row>
    <row r="2335" spans="2:8" x14ac:dyDescent="0.2">
      <c r="B2335" s="19"/>
      <c r="C2335" s="20" t="str">
        <f t="shared" si="72"/>
        <v/>
      </c>
      <c r="D2335" s="21"/>
      <c r="E2335" s="22"/>
      <c r="F2335" s="22"/>
      <c r="G2335" s="22"/>
      <c r="H2335" s="23" t="str">
        <f t="shared" si="73"/>
        <v/>
      </c>
    </row>
    <row r="2336" spans="2:8" x14ac:dyDescent="0.2">
      <c r="B2336" s="19"/>
      <c r="C2336" s="20" t="str">
        <f t="shared" si="72"/>
        <v/>
      </c>
      <c r="D2336" s="21"/>
      <c r="E2336" s="22"/>
      <c r="F2336" s="22"/>
      <c r="G2336" s="22"/>
      <c r="H2336" s="23" t="str">
        <f t="shared" si="73"/>
        <v/>
      </c>
    </row>
    <row r="2337" spans="2:8" x14ac:dyDescent="0.2">
      <c r="B2337" s="19"/>
      <c r="C2337" s="20" t="str">
        <f t="shared" si="72"/>
        <v/>
      </c>
      <c r="D2337" s="21"/>
      <c r="E2337" s="22"/>
      <c r="F2337" s="22"/>
      <c r="G2337" s="22"/>
      <c r="H2337" s="23" t="str">
        <f t="shared" si="73"/>
        <v/>
      </c>
    </row>
    <row r="2338" spans="2:8" x14ac:dyDescent="0.2">
      <c r="B2338" s="19"/>
      <c r="C2338" s="20" t="str">
        <f t="shared" si="72"/>
        <v/>
      </c>
      <c r="D2338" s="21"/>
      <c r="E2338" s="22"/>
      <c r="F2338" s="22"/>
      <c r="G2338" s="22"/>
      <c r="H2338" s="23" t="str">
        <f t="shared" si="73"/>
        <v/>
      </c>
    </row>
    <row r="2339" spans="2:8" x14ac:dyDescent="0.2">
      <c r="B2339" s="19"/>
      <c r="C2339" s="20" t="str">
        <f t="shared" si="72"/>
        <v/>
      </c>
      <c r="D2339" s="21"/>
      <c r="E2339" s="22"/>
      <c r="F2339" s="22"/>
      <c r="G2339" s="22"/>
      <c r="H2339" s="23" t="str">
        <f t="shared" si="73"/>
        <v/>
      </c>
    </row>
    <row r="2340" spans="2:8" x14ac:dyDescent="0.2">
      <c r="B2340" s="19"/>
      <c r="C2340" s="20" t="str">
        <f t="shared" si="72"/>
        <v/>
      </c>
      <c r="D2340" s="21"/>
      <c r="E2340" s="22"/>
      <c r="F2340" s="22"/>
      <c r="G2340" s="22"/>
      <c r="H2340" s="23" t="str">
        <f t="shared" si="73"/>
        <v/>
      </c>
    </row>
    <row r="2341" spans="2:8" x14ac:dyDescent="0.2">
      <c r="B2341" s="19"/>
      <c r="C2341" s="20" t="str">
        <f t="shared" si="72"/>
        <v/>
      </c>
      <c r="D2341" s="21"/>
      <c r="E2341" s="22"/>
      <c r="F2341" s="22"/>
      <c r="G2341" s="22"/>
      <c r="H2341" s="23" t="str">
        <f t="shared" si="73"/>
        <v/>
      </c>
    </row>
    <row r="2342" spans="2:8" x14ac:dyDescent="0.2">
      <c r="B2342" s="19"/>
      <c r="C2342" s="20" t="str">
        <f t="shared" si="72"/>
        <v/>
      </c>
      <c r="D2342" s="21"/>
      <c r="E2342" s="22"/>
      <c r="F2342" s="22"/>
      <c r="G2342" s="22"/>
      <c r="H2342" s="23" t="str">
        <f t="shared" si="73"/>
        <v/>
      </c>
    </row>
    <row r="2343" spans="2:8" x14ac:dyDescent="0.2">
      <c r="B2343" s="19"/>
      <c r="C2343" s="20" t="str">
        <f t="shared" si="72"/>
        <v/>
      </c>
      <c r="D2343" s="21"/>
      <c r="E2343" s="22"/>
      <c r="F2343" s="22"/>
      <c r="G2343" s="22"/>
      <c r="H2343" s="23" t="str">
        <f t="shared" si="73"/>
        <v/>
      </c>
    </row>
    <row r="2344" spans="2:8" x14ac:dyDescent="0.2">
      <c r="B2344" s="19"/>
      <c r="C2344" s="20" t="str">
        <f t="shared" si="72"/>
        <v/>
      </c>
      <c r="D2344" s="21"/>
      <c r="E2344" s="22"/>
      <c r="F2344" s="22"/>
      <c r="G2344" s="22"/>
      <c r="H2344" s="23" t="str">
        <f t="shared" si="73"/>
        <v/>
      </c>
    </row>
    <row r="2345" spans="2:8" x14ac:dyDescent="0.2">
      <c r="B2345" s="19"/>
      <c r="C2345" s="20" t="str">
        <f t="shared" si="72"/>
        <v/>
      </c>
      <c r="D2345" s="21"/>
      <c r="E2345" s="22"/>
      <c r="F2345" s="22"/>
      <c r="G2345" s="22"/>
      <c r="H2345" s="23" t="str">
        <f t="shared" si="73"/>
        <v/>
      </c>
    </row>
    <row r="2346" spans="2:8" x14ac:dyDescent="0.2">
      <c r="B2346" s="19"/>
      <c r="C2346" s="20" t="str">
        <f t="shared" si="72"/>
        <v/>
      </c>
      <c r="D2346" s="21"/>
      <c r="E2346" s="22"/>
      <c r="F2346" s="22"/>
      <c r="G2346" s="22"/>
      <c r="H2346" s="23" t="str">
        <f t="shared" si="73"/>
        <v/>
      </c>
    </row>
    <row r="2347" spans="2:8" x14ac:dyDescent="0.2">
      <c r="B2347" s="19"/>
      <c r="C2347" s="20" t="str">
        <f t="shared" si="72"/>
        <v/>
      </c>
      <c r="D2347" s="21"/>
      <c r="E2347" s="22"/>
      <c r="F2347" s="22"/>
      <c r="G2347" s="22"/>
      <c r="H2347" s="23" t="str">
        <f t="shared" si="73"/>
        <v/>
      </c>
    </row>
    <row r="2348" spans="2:8" x14ac:dyDescent="0.2">
      <c r="B2348" s="19"/>
      <c r="C2348" s="20" t="str">
        <f t="shared" si="72"/>
        <v/>
      </c>
      <c r="D2348" s="21"/>
      <c r="E2348" s="22"/>
      <c r="F2348" s="22"/>
      <c r="G2348" s="22"/>
      <c r="H2348" s="23" t="str">
        <f t="shared" si="73"/>
        <v/>
      </c>
    </row>
    <row r="2349" spans="2:8" x14ac:dyDescent="0.2">
      <c r="B2349" s="19"/>
      <c r="C2349" s="20" t="str">
        <f t="shared" si="72"/>
        <v/>
      </c>
      <c r="D2349" s="21"/>
      <c r="E2349" s="22"/>
      <c r="F2349" s="22"/>
      <c r="G2349" s="22"/>
      <c r="H2349" s="23" t="str">
        <f t="shared" si="73"/>
        <v/>
      </c>
    </row>
    <row r="2350" spans="2:8" x14ac:dyDescent="0.2">
      <c r="B2350" s="19"/>
      <c r="C2350" s="20" t="str">
        <f t="shared" si="72"/>
        <v/>
      </c>
      <c r="D2350" s="21"/>
      <c r="E2350" s="22"/>
      <c r="F2350" s="22"/>
      <c r="G2350" s="22"/>
      <c r="H2350" s="23" t="str">
        <f t="shared" si="73"/>
        <v/>
      </c>
    </row>
    <row r="2351" spans="2:8" x14ac:dyDescent="0.2">
      <c r="B2351" s="19"/>
      <c r="C2351" s="20" t="str">
        <f t="shared" si="72"/>
        <v/>
      </c>
      <c r="D2351" s="21"/>
      <c r="E2351" s="22"/>
      <c r="F2351" s="22"/>
      <c r="G2351" s="22"/>
      <c r="H2351" s="23" t="str">
        <f t="shared" si="73"/>
        <v/>
      </c>
    </row>
    <row r="2352" spans="2:8" x14ac:dyDescent="0.2">
      <c r="B2352" s="19"/>
      <c r="C2352" s="20" t="str">
        <f t="shared" si="72"/>
        <v/>
      </c>
      <c r="D2352" s="21"/>
      <c r="E2352" s="22"/>
      <c r="F2352" s="22"/>
      <c r="G2352" s="22"/>
      <c r="H2352" s="23" t="str">
        <f t="shared" si="73"/>
        <v/>
      </c>
    </row>
    <row r="2353" spans="2:8" x14ac:dyDescent="0.2">
      <c r="B2353" s="19"/>
      <c r="C2353" s="20" t="str">
        <f t="shared" si="72"/>
        <v/>
      </c>
      <c r="D2353" s="21"/>
      <c r="E2353" s="22"/>
      <c r="F2353" s="22"/>
      <c r="G2353" s="22"/>
      <c r="H2353" s="23" t="str">
        <f t="shared" si="73"/>
        <v/>
      </c>
    </row>
    <row r="2354" spans="2:8" x14ac:dyDescent="0.2">
      <c r="B2354" s="19"/>
      <c r="C2354" s="20" t="str">
        <f t="shared" si="72"/>
        <v/>
      </c>
      <c r="D2354" s="21"/>
      <c r="E2354" s="22"/>
      <c r="F2354" s="22"/>
      <c r="G2354" s="22"/>
      <c r="H2354" s="23" t="str">
        <f t="shared" si="73"/>
        <v/>
      </c>
    </row>
    <row r="2355" spans="2:8" x14ac:dyDescent="0.2">
      <c r="B2355" s="19"/>
      <c r="C2355" s="20" t="str">
        <f t="shared" si="72"/>
        <v/>
      </c>
      <c r="D2355" s="21"/>
      <c r="E2355" s="22"/>
      <c r="F2355" s="22"/>
      <c r="G2355" s="22"/>
      <c r="H2355" s="23" t="str">
        <f t="shared" si="73"/>
        <v/>
      </c>
    </row>
    <row r="2356" spans="2:8" x14ac:dyDescent="0.2">
      <c r="B2356" s="19"/>
      <c r="C2356" s="20" t="str">
        <f t="shared" si="72"/>
        <v/>
      </c>
      <c r="D2356" s="21"/>
      <c r="E2356" s="22"/>
      <c r="F2356" s="22"/>
      <c r="G2356" s="22"/>
      <c r="H2356" s="23" t="str">
        <f t="shared" si="73"/>
        <v/>
      </c>
    </row>
    <row r="2357" spans="2:8" x14ac:dyDescent="0.2">
      <c r="B2357" s="19"/>
      <c r="C2357" s="20" t="str">
        <f t="shared" si="72"/>
        <v/>
      </c>
      <c r="D2357" s="21"/>
      <c r="E2357" s="22"/>
      <c r="F2357" s="22"/>
      <c r="G2357" s="22"/>
      <c r="H2357" s="23" t="str">
        <f t="shared" si="73"/>
        <v/>
      </c>
    </row>
    <row r="2358" spans="2:8" x14ac:dyDescent="0.2">
      <c r="B2358" s="19"/>
      <c r="C2358" s="20" t="str">
        <f t="shared" si="72"/>
        <v/>
      </c>
      <c r="D2358" s="21"/>
      <c r="E2358" s="22"/>
      <c r="F2358" s="22"/>
      <c r="G2358" s="22"/>
      <c r="H2358" s="23" t="str">
        <f t="shared" si="73"/>
        <v/>
      </c>
    </row>
    <row r="2359" spans="2:8" x14ac:dyDescent="0.2">
      <c r="B2359" s="19"/>
      <c r="C2359" s="20" t="str">
        <f t="shared" si="72"/>
        <v/>
      </c>
      <c r="D2359" s="21"/>
      <c r="E2359" s="22"/>
      <c r="F2359" s="22"/>
      <c r="G2359" s="22"/>
      <c r="H2359" s="23" t="str">
        <f t="shared" si="73"/>
        <v/>
      </c>
    </row>
    <row r="2360" spans="2:8" x14ac:dyDescent="0.2">
      <c r="B2360" s="19"/>
      <c r="C2360" s="20" t="str">
        <f t="shared" si="72"/>
        <v/>
      </c>
      <c r="D2360" s="21"/>
      <c r="E2360" s="22"/>
      <c r="F2360" s="22"/>
      <c r="G2360" s="22"/>
      <c r="H2360" s="23" t="str">
        <f t="shared" si="73"/>
        <v/>
      </c>
    </row>
    <row r="2361" spans="2:8" x14ac:dyDescent="0.2">
      <c r="B2361" s="19"/>
      <c r="C2361" s="20" t="str">
        <f t="shared" si="72"/>
        <v/>
      </c>
      <c r="D2361" s="21"/>
      <c r="E2361" s="22"/>
      <c r="F2361" s="22"/>
      <c r="G2361" s="22"/>
      <c r="H2361" s="23" t="str">
        <f t="shared" si="73"/>
        <v/>
      </c>
    </row>
    <row r="2362" spans="2:8" x14ac:dyDescent="0.2">
      <c r="B2362" s="19"/>
      <c r="C2362" s="20" t="str">
        <f t="shared" si="72"/>
        <v/>
      </c>
      <c r="D2362" s="21"/>
      <c r="E2362" s="22"/>
      <c r="F2362" s="22"/>
      <c r="G2362" s="22"/>
      <c r="H2362" s="23" t="str">
        <f t="shared" si="73"/>
        <v/>
      </c>
    </row>
    <row r="2363" spans="2:8" x14ac:dyDescent="0.2">
      <c r="B2363" s="19"/>
      <c r="C2363" s="20" t="str">
        <f t="shared" si="72"/>
        <v/>
      </c>
      <c r="D2363" s="21"/>
      <c r="E2363" s="22"/>
      <c r="F2363" s="22"/>
      <c r="G2363" s="22"/>
      <c r="H2363" s="23" t="str">
        <f t="shared" si="73"/>
        <v/>
      </c>
    </row>
    <row r="2364" spans="2:8" x14ac:dyDescent="0.2">
      <c r="B2364" s="19"/>
      <c r="C2364" s="20" t="str">
        <f t="shared" si="72"/>
        <v/>
      </c>
      <c r="D2364" s="21"/>
      <c r="E2364" s="22"/>
      <c r="F2364" s="22"/>
      <c r="G2364" s="22"/>
      <c r="H2364" s="23" t="str">
        <f t="shared" si="73"/>
        <v/>
      </c>
    </row>
    <row r="2365" spans="2:8" x14ac:dyDescent="0.2">
      <c r="B2365" s="19"/>
      <c r="C2365" s="20" t="str">
        <f t="shared" si="72"/>
        <v/>
      </c>
      <c r="D2365" s="21"/>
      <c r="E2365" s="22"/>
      <c r="F2365" s="22"/>
      <c r="G2365" s="22"/>
      <c r="H2365" s="23" t="str">
        <f t="shared" si="73"/>
        <v/>
      </c>
    </row>
    <row r="2366" spans="2:8" x14ac:dyDescent="0.2">
      <c r="B2366" s="19"/>
      <c r="C2366" s="20" t="str">
        <f t="shared" si="72"/>
        <v/>
      </c>
      <c r="D2366" s="21"/>
      <c r="E2366" s="22"/>
      <c r="F2366" s="22"/>
      <c r="G2366" s="22"/>
      <c r="H2366" s="23" t="str">
        <f t="shared" si="73"/>
        <v/>
      </c>
    </row>
    <row r="2367" spans="2:8" x14ac:dyDescent="0.2">
      <c r="B2367" s="19"/>
      <c r="C2367" s="20" t="str">
        <f t="shared" si="72"/>
        <v/>
      </c>
      <c r="D2367" s="21"/>
      <c r="E2367" s="22"/>
      <c r="F2367" s="22"/>
      <c r="G2367" s="22"/>
      <c r="H2367" s="23" t="str">
        <f t="shared" si="73"/>
        <v/>
      </c>
    </row>
    <row r="2368" spans="2:8" x14ac:dyDescent="0.2">
      <c r="B2368" s="19"/>
      <c r="C2368" s="20" t="str">
        <f t="shared" si="72"/>
        <v/>
      </c>
      <c r="D2368" s="21"/>
      <c r="E2368" s="22"/>
      <c r="F2368" s="22"/>
      <c r="G2368" s="22"/>
      <c r="H2368" s="23" t="str">
        <f t="shared" si="73"/>
        <v/>
      </c>
    </row>
    <row r="2369" spans="2:8" x14ac:dyDescent="0.2">
      <c r="B2369" s="19"/>
      <c r="C2369" s="20" t="str">
        <f t="shared" si="72"/>
        <v/>
      </c>
      <c r="D2369" s="21"/>
      <c r="E2369" s="22"/>
      <c r="F2369" s="22"/>
      <c r="G2369" s="22"/>
      <c r="H2369" s="23" t="str">
        <f t="shared" si="73"/>
        <v/>
      </c>
    </row>
    <row r="2370" spans="2:8" x14ac:dyDescent="0.2">
      <c r="B2370" s="19"/>
      <c r="C2370" s="20" t="str">
        <f t="shared" si="72"/>
        <v/>
      </c>
      <c r="D2370" s="21"/>
      <c r="E2370" s="22"/>
      <c r="F2370" s="22"/>
      <c r="G2370" s="22"/>
      <c r="H2370" s="23" t="str">
        <f t="shared" si="73"/>
        <v/>
      </c>
    </row>
    <row r="2371" spans="2:8" x14ac:dyDescent="0.2">
      <c r="B2371" s="19"/>
      <c r="C2371" s="20" t="str">
        <f t="shared" si="72"/>
        <v/>
      </c>
      <c r="D2371" s="21"/>
      <c r="E2371" s="22"/>
      <c r="F2371" s="22"/>
      <c r="G2371" s="22"/>
      <c r="H2371" s="23" t="str">
        <f t="shared" si="73"/>
        <v/>
      </c>
    </row>
    <row r="2372" spans="2:8" x14ac:dyDescent="0.2">
      <c r="B2372" s="19"/>
      <c r="C2372" s="20" t="str">
        <f t="shared" si="72"/>
        <v/>
      </c>
      <c r="D2372" s="21"/>
      <c r="E2372" s="22"/>
      <c r="F2372" s="22"/>
      <c r="G2372" s="22"/>
      <c r="H2372" s="23" t="str">
        <f t="shared" si="73"/>
        <v/>
      </c>
    </row>
    <row r="2373" spans="2:8" x14ac:dyDescent="0.2">
      <c r="B2373" s="19"/>
      <c r="C2373" s="20" t="str">
        <f t="shared" ref="C2373:C2436" si="74">IF(B2373="","",IFERROR(INDEX(AnNume,MATCH(B2373,AnMarca,0)),"Marcă inexistentă"))</f>
        <v/>
      </c>
      <c r="D2373" s="21"/>
      <c r="E2373" s="22"/>
      <c r="F2373" s="22"/>
      <c r="G2373" s="22"/>
      <c r="H2373" s="23" t="str">
        <f t="shared" ref="H2373:H2436" si="75">IF(B2373="","",TRIM(IF(C2373="Marcă inexistentă","Marca nu există în foaia Angajați. ","")&amp;IF(NOT(ISNUMBER(D2373)),"Luna trebuie să fie o dată (prima zi a lunii). ","")&amp;IF(COUNTIFS($B$5:$B$3004,B2373,$D$5:$D$3004,D2373)&gt;1,"Luna apare de două ori. ","")&amp;IF(N(F2373)&gt;N(E2373),"Netul este mai mare decât brutul. ","")))</f>
        <v/>
      </c>
    </row>
    <row r="2374" spans="2:8" x14ac:dyDescent="0.2">
      <c r="B2374" s="19"/>
      <c r="C2374" s="20" t="str">
        <f t="shared" si="74"/>
        <v/>
      </c>
      <c r="D2374" s="21"/>
      <c r="E2374" s="22"/>
      <c r="F2374" s="22"/>
      <c r="G2374" s="22"/>
      <c r="H2374" s="23" t="str">
        <f t="shared" si="75"/>
        <v/>
      </c>
    </row>
    <row r="2375" spans="2:8" x14ac:dyDescent="0.2">
      <c r="B2375" s="19"/>
      <c r="C2375" s="20" t="str">
        <f t="shared" si="74"/>
        <v/>
      </c>
      <c r="D2375" s="21"/>
      <c r="E2375" s="22"/>
      <c r="F2375" s="22"/>
      <c r="G2375" s="22"/>
      <c r="H2375" s="23" t="str">
        <f t="shared" si="75"/>
        <v/>
      </c>
    </row>
    <row r="2376" spans="2:8" x14ac:dyDescent="0.2">
      <c r="B2376" s="19"/>
      <c r="C2376" s="20" t="str">
        <f t="shared" si="74"/>
        <v/>
      </c>
      <c r="D2376" s="21"/>
      <c r="E2376" s="22"/>
      <c r="F2376" s="22"/>
      <c r="G2376" s="22"/>
      <c r="H2376" s="23" t="str">
        <f t="shared" si="75"/>
        <v/>
      </c>
    </row>
    <row r="2377" spans="2:8" x14ac:dyDescent="0.2">
      <c r="B2377" s="19"/>
      <c r="C2377" s="20" t="str">
        <f t="shared" si="74"/>
        <v/>
      </c>
      <c r="D2377" s="21"/>
      <c r="E2377" s="22"/>
      <c r="F2377" s="22"/>
      <c r="G2377" s="22"/>
      <c r="H2377" s="23" t="str">
        <f t="shared" si="75"/>
        <v/>
      </c>
    </row>
    <row r="2378" spans="2:8" x14ac:dyDescent="0.2">
      <c r="B2378" s="19"/>
      <c r="C2378" s="20" t="str">
        <f t="shared" si="74"/>
        <v/>
      </c>
      <c r="D2378" s="21"/>
      <c r="E2378" s="22"/>
      <c r="F2378" s="22"/>
      <c r="G2378" s="22"/>
      <c r="H2378" s="23" t="str">
        <f t="shared" si="75"/>
        <v/>
      </c>
    </row>
    <row r="2379" spans="2:8" x14ac:dyDescent="0.2">
      <c r="B2379" s="19"/>
      <c r="C2379" s="20" t="str">
        <f t="shared" si="74"/>
        <v/>
      </c>
      <c r="D2379" s="21"/>
      <c r="E2379" s="22"/>
      <c r="F2379" s="22"/>
      <c r="G2379" s="22"/>
      <c r="H2379" s="23" t="str">
        <f t="shared" si="75"/>
        <v/>
      </c>
    </row>
    <row r="2380" spans="2:8" x14ac:dyDescent="0.2">
      <c r="B2380" s="19"/>
      <c r="C2380" s="20" t="str">
        <f t="shared" si="74"/>
        <v/>
      </c>
      <c r="D2380" s="21"/>
      <c r="E2380" s="22"/>
      <c r="F2380" s="22"/>
      <c r="G2380" s="22"/>
      <c r="H2380" s="23" t="str">
        <f t="shared" si="75"/>
        <v/>
      </c>
    </row>
    <row r="2381" spans="2:8" x14ac:dyDescent="0.2">
      <c r="B2381" s="19"/>
      <c r="C2381" s="20" t="str">
        <f t="shared" si="74"/>
        <v/>
      </c>
      <c r="D2381" s="21"/>
      <c r="E2381" s="22"/>
      <c r="F2381" s="22"/>
      <c r="G2381" s="22"/>
      <c r="H2381" s="23" t="str">
        <f t="shared" si="75"/>
        <v/>
      </c>
    </row>
    <row r="2382" spans="2:8" x14ac:dyDescent="0.2">
      <c r="B2382" s="19"/>
      <c r="C2382" s="20" t="str">
        <f t="shared" si="74"/>
        <v/>
      </c>
      <c r="D2382" s="21"/>
      <c r="E2382" s="22"/>
      <c r="F2382" s="22"/>
      <c r="G2382" s="22"/>
      <c r="H2382" s="23" t="str">
        <f t="shared" si="75"/>
        <v/>
      </c>
    </row>
    <row r="2383" spans="2:8" x14ac:dyDescent="0.2">
      <c r="B2383" s="19"/>
      <c r="C2383" s="20" t="str">
        <f t="shared" si="74"/>
        <v/>
      </c>
      <c r="D2383" s="21"/>
      <c r="E2383" s="22"/>
      <c r="F2383" s="22"/>
      <c r="G2383" s="22"/>
      <c r="H2383" s="23" t="str">
        <f t="shared" si="75"/>
        <v/>
      </c>
    </row>
    <row r="2384" spans="2:8" x14ac:dyDescent="0.2">
      <c r="B2384" s="19"/>
      <c r="C2384" s="20" t="str">
        <f t="shared" si="74"/>
        <v/>
      </c>
      <c r="D2384" s="21"/>
      <c r="E2384" s="22"/>
      <c r="F2384" s="22"/>
      <c r="G2384" s="22"/>
      <c r="H2384" s="23" t="str">
        <f t="shared" si="75"/>
        <v/>
      </c>
    </row>
    <row r="2385" spans="2:8" x14ac:dyDescent="0.2">
      <c r="B2385" s="19"/>
      <c r="C2385" s="20" t="str">
        <f t="shared" si="74"/>
        <v/>
      </c>
      <c r="D2385" s="21"/>
      <c r="E2385" s="22"/>
      <c r="F2385" s="22"/>
      <c r="G2385" s="22"/>
      <c r="H2385" s="23" t="str">
        <f t="shared" si="75"/>
        <v/>
      </c>
    </row>
    <row r="2386" spans="2:8" x14ac:dyDescent="0.2">
      <c r="B2386" s="19"/>
      <c r="C2386" s="20" t="str">
        <f t="shared" si="74"/>
        <v/>
      </c>
      <c r="D2386" s="21"/>
      <c r="E2386" s="22"/>
      <c r="F2386" s="22"/>
      <c r="G2386" s="22"/>
      <c r="H2386" s="23" t="str">
        <f t="shared" si="75"/>
        <v/>
      </c>
    </row>
    <row r="2387" spans="2:8" x14ac:dyDescent="0.2">
      <c r="B2387" s="19"/>
      <c r="C2387" s="20" t="str">
        <f t="shared" si="74"/>
        <v/>
      </c>
      <c r="D2387" s="21"/>
      <c r="E2387" s="22"/>
      <c r="F2387" s="22"/>
      <c r="G2387" s="22"/>
      <c r="H2387" s="23" t="str">
        <f t="shared" si="75"/>
        <v/>
      </c>
    </row>
    <row r="2388" spans="2:8" x14ac:dyDescent="0.2">
      <c r="B2388" s="19"/>
      <c r="C2388" s="20" t="str">
        <f t="shared" si="74"/>
        <v/>
      </c>
      <c r="D2388" s="21"/>
      <c r="E2388" s="22"/>
      <c r="F2388" s="22"/>
      <c r="G2388" s="22"/>
      <c r="H2388" s="23" t="str">
        <f t="shared" si="75"/>
        <v/>
      </c>
    </row>
    <row r="2389" spans="2:8" x14ac:dyDescent="0.2">
      <c r="B2389" s="19"/>
      <c r="C2389" s="20" t="str">
        <f t="shared" si="74"/>
        <v/>
      </c>
      <c r="D2389" s="21"/>
      <c r="E2389" s="22"/>
      <c r="F2389" s="22"/>
      <c r="G2389" s="22"/>
      <c r="H2389" s="23" t="str">
        <f t="shared" si="75"/>
        <v/>
      </c>
    </row>
    <row r="2390" spans="2:8" x14ac:dyDescent="0.2">
      <c r="B2390" s="19"/>
      <c r="C2390" s="20" t="str">
        <f t="shared" si="74"/>
        <v/>
      </c>
      <c r="D2390" s="21"/>
      <c r="E2390" s="22"/>
      <c r="F2390" s="22"/>
      <c r="G2390" s="22"/>
      <c r="H2390" s="23" t="str">
        <f t="shared" si="75"/>
        <v/>
      </c>
    </row>
    <row r="2391" spans="2:8" x14ac:dyDescent="0.2">
      <c r="B2391" s="19"/>
      <c r="C2391" s="20" t="str">
        <f t="shared" si="74"/>
        <v/>
      </c>
      <c r="D2391" s="21"/>
      <c r="E2391" s="22"/>
      <c r="F2391" s="22"/>
      <c r="G2391" s="22"/>
      <c r="H2391" s="23" t="str">
        <f t="shared" si="75"/>
        <v/>
      </c>
    </row>
    <row r="2392" spans="2:8" x14ac:dyDescent="0.2">
      <c r="B2392" s="19"/>
      <c r="C2392" s="20" t="str">
        <f t="shared" si="74"/>
        <v/>
      </c>
      <c r="D2392" s="21"/>
      <c r="E2392" s="22"/>
      <c r="F2392" s="22"/>
      <c r="G2392" s="22"/>
      <c r="H2392" s="23" t="str">
        <f t="shared" si="75"/>
        <v/>
      </c>
    </row>
    <row r="2393" spans="2:8" x14ac:dyDescent="0.2">
      <c r="B2393" s="19"/>
      <c r="C2393" s="20" t="str">
        <f t="shared" si="74"/>
        <v/>
      </c>
      <c r="D2393" s="21"/>
      <c r="E2393" s="22"/>
      <c r="F2393" s="22"/>
      <c r="G2393" s="22"/>
      <c r="H2393" s="23" t="str">
        <f t="shared" si="75"/>
        <v/>
      </c>
    </row>
    <row r="2394" spans="2:8" x14ac:dyDescent="0.2">
      <c r="B2394" s="19"/>
      <c r="C2394" s="20" t="str">
        <f t="shared" si="74"/>
        <v/>
      </c>
      <c r="D2394" s="21"/>
      <c r="E2394" s="22"/>
      <c r="F2394" s="22"/>
      <c r="G2394" s="22"/>
      <c r="H2394" s="23" t="str">
        <f t="shared" si="75"/>
        <v/>
      </c>
    </row>
    <row r="2395" spans="2:8" x14ac:dyDescent="0.2">
      <c r="B2395" s="19"/>
      <c r="C2395" s="20" t="str">
        <f t="shared" si="74"/>
        <v/>
      </c>
      <c r="D2395" s="21"/>
      <c r="E2395" s="22"/>
      <c r="F2395" s="22"/>
      <c r="G2395" s="22"/>
      <c r="H2395" s="23" t="str">
        <f t="shared" si="75"/>
        <v/>
      </c>
    </row>
    <row r="2396" spans="2:8" x14ac:dyDescent="0.2">
      <c r="B2396" s="19"/>
      <c r="C2396" s="20" t="str">
        <f t="shared" si="74"/>
        <v/>
      </c>
      <c r="D2396" s="21"/>
      <c r="E2396" s="22"/>
      <c r="F2396" s="22"/>
      <c r="G2396" s="22"/>
      <c r="H2396" s="23" t="str">
        <f t="shared" si="75"/>
        <v/>
      </c>
    </row>
    <row r="2397" spans="2:8" x14ac:dyDescent="0.2">
      <c r="B2397" s="19"/>
      <c r="C2397" s="20" t="str">
        <f t="shared" si="74"/>
        <v/>
      </c>
      <c r="D2397" s="21"/>
      <c r="E2397" s="22"/>
      <c r="F2397" s="22"/>
      <c r="G2397" s="22"/>
      <c r="H2397" s="23" t="str">
        <f t="shared" si="75"/>
        <v/>
      </c>
    </row>
    <row r="2398" spans="2:8" x14ac:dyDescent="0.2">
      <c r="B2398" s="19"/>
      <c r="C2398" s="20" t="str">
        <f t="shared" si="74"/>
        <v/>
      </c>
      <c r="D2398" s="21"/>
      <c r="E2398" s="22"/>
      <c r="F2398" s="22"/>
      <c r="G2398" s="22"/>
      <c r="H2398" s="23" t="str">
        <f t="shared" si="75"/>
        <v/>
      </c>
    </row>
    <row r="2399" spans="2:8" x14ac:dyDescent="0.2">
      <c r="B2399" s="19"/>
      <c r="C2399" s="20" t="str">
        <f t="shared" si="74"/>
        <v/>
      </c>
      <c r="D2399" s="21"/>
      <c r="E2399" s="22"/>
      <c r="F2399" s="22"/>
      <c r="G2399" s="22"/>
      <c r="H2399" s="23" t="str">
        <f t="shared" si="75"/>
        <v/>
      </c>
    </row>
    <row r="2400" spans="2:8" x14ac:dyDescent="0.2">
      <c r="B2400" s="19"/>
      <c r="C2400" s="20" t="str">
        <f t="shared" si="74"/>
        <v/>
      </c>
      <c r="D2400" s="21"/>
      <c r="E2400" s="22"/>
      <c r="F2400" s="22"/>
      <c r="G2400" s="22"/>
      <c r="H2400" s="23" t="str">
        <f t="shared" si="75"/>
        <v/>
      </c>
    </row>
    <row r="2401" spans="2:8" x14ac:dyDescent="0.2">
      <c r="B2401" s="19"/>
      <c r="C2401" s="20" t="str">
        <f t="shared" si="74"/>
        <v/>
      </c>
      <c r="D2401" s="21"/>
      <c r="E2401" s="22"/>
      <c r="F2401" s="22"/>
      <c r="G2401" s="22"/>
      <c r="H2401" s="23" t="str">
        <f t="shared" si="75"/>
        <v/>
      </c>
    </row>
    <row r="2402" spans="2:8" x14ac:dyDescent="0.2">
      <c r="B2402" s="19"/>
      <c r="C2402" s="20" t="str">
        <f t="shared" si="74"/>
        <v/>
      </c>
      <c r="D2402" s="21"/>
      <c r="E2402" s="22"/>
      <c r="F2402" s="22"/>
      <c r="G2402" s="22"/>
      <c r="H2402" s="23" t="str">
        <f t="shared" si="75"/>
        <v/>
      </c>
    </row>
    <row r="2403" spans="2:8" x14ac:dyDescent="0.2">
      <c r="B2403" s="19"/>
      <c r="C2403" s="20" t="str">
        <f t="shared" si="74"/>
        <v/>
      </c>
      <c r="D2403" s="21"/>
      <c r="E2403" s="22"/>
      <c r="F2403" s="22"/>
      <c r="G2403" s="22"/>
      <c r="H2403" s="23" t="str">
        <f t="shared" si="75"/>
        <v/>
      </c>
    </row>
    <row r="2404" spans="2:8" x14ac:dyDescent="0.2">
      <c r="B2404" s="19"/>
      <c r="C2404" s="20" t="str">
        <f t="shared" si="74"/>
        <v/>
      </c>
      <c r="D2404" s="21"/>
      <c r="E2404" s="22"/>
      <c r="F2404" s="22"/>
      <c r="G2404" s="22"/>
      <c r="H2404" s="23" t="str">
        <f t="shared" si="75"/>
        <v/>
      </c>
    </row>
    <row r="2405" spans="2:8" x14ac:dyDescent="0.2">
      <c r="B2405" s="19"/>
      <c r="C2405" s="20" t="str">
        <f t="shared" si="74"/>
        <v/>
      </c>
      <c r="D2405" s="21"/>
      <c r="E2405" s="22"/>
      <c r="F2405" s="22"/>
      <c r="G2405" s="22"/>
      <c r="H2405" s="23" t="str">
        <f t="shared" si="75"/>
        <v/>
      </c>
    </row>
    <row r="2406" spans="2:8" x14ac:dyDescent="0.2">
      <c r="B2406" s="19"/>
      <c r="C2406" s="20" t="str">
        <f t="shared" si="74"/>
        <v/>
      </c>
      <c r="D2406" s="21"/>
      <c r="E2406" s="22"/>
      <c r="F2406" s="22"/>
      <c r="G2406" s="22"/>
      <c r="H2406" s="23" t="str">
        <f t="shared" si="75"/>
        <v/>
      </c>
    </row>
    <row r="2407" spans="2:8" x14ac:dyDescent="0.2">
      <c r="B2407" s="19"/>
      <c r="C2407" s="20" t="str">
        <f t="shared" si="74"/>
        <v/>
      </c>
      <c r="D2407" s="21"/>
      <c r="E2407" s="22"/>
      <c r="F2407" s="22"/>
      <c r="G2407" s="22"/>
      <c r="H2407" s="23" t="str">
        <f t="shared" si="75"/>
        <v/>
      </c>
    </row>
    <row r="2408" spans="2:8" x14ac:dyDescent="0.2">
      <c r="B2408" s="19"/>
      <c r="C2408" s="20" t="str">
        <f t="shared" si="74"/>
        <v/>
      </c>
      <c r="D2408" s="21"/>
      <c r="E2408" s="22"/>
      <c r="F2408" s="22"/>
      <c r="G2408" s="22"/>
      <c r="H2408" s="23" t="str">
        <f t="shared" si="75"/>
        <v/>
      </c>
    </row>
    <row r="2409" spans="2:8" x14ac:dyDescent="0.2">
      <c r="B2409" s="19"/>
      <c r="C2409" s="20" t="str">
        <f t="shared" si="74"/>
        <v/>
      </c>
      <c r="D2409" s="21"/>
      <c r="E2409" s="22"/>
      <c r="F2409" s="22"/>
      <c r="G2409" s="22"/>
      <c r="H2409" s="23" t="str">
        <f t="shared" si="75"/>
        <v/>
      </c>
    </row>
    <row r="2410" spans="2:8" x14ac:dyDescent="0.2">
      <c r="B2410" s="19"/>
      <c r="C2410" s="20" t="str">
        <f t="shared" si="74"/>
        <v/>
      </c>
      <c r="D2410" s="21"/>
      <c r="E2410" s="22"/>
      <c r="F2410" s="22"/>
      <c r="G2410" s="22"/>
      <c r="H2410" s="23" t="str">
        <f t="shared" si="75"/>
        <v/>
      </c>
    </row>
    <row r="2411" spans="2:8" x14ac:dyDescent="0.2">
      <c r="B2411" s="19"/>
      <c r="C2411" s="20" t="str">
        <f t="shared" si="74"/>
        <v/>
      </c>
      <c r="D2411" s="21"/>
      <c r="E2411" s="22"/>
      <c r="F2411" s="22"/>
      <c r="G2411" s="22"/>
      <c r="H2411" s="23" t="str">
        <f t="shared" si="75"/>
        <v/>
      </c>
    </row>
    <row r="2412" spans="2:8" x14ac:dyDescent="0.2">
      <c r="B2412" s="19"/>
      <c r="C2412" s="20" t="str">
        <f t="shared" si="74"/>
        <v/>
      </c>
      <c r="D2412" s="21"/>
      <c r="E2412" s="22"/>
      <c r="F2412" s="22"/>
      <c r="G2412" s="22"/>
      <c r="H2412" s="23" t="str">
        <f t="shared" si="75"/>
        <v/>
      </c>
    </row>
    <row r="2413" spans="2:8" x14ac:dyDescent="0.2">
      <c r="B2413" s="19"/>
      <c r="C2413" s="20" t="str">
        <f t="shared" si="74"/>
        <v/>
      </c>
      <c r="D2413" s="21"/>
      <c r="E2413" s="22"/>
      <c r="F2413" s="22"/>
      <c r="G2413" s="22"/>
      <c r="H2413" s="23" t="str">
        <f t="shared" si="75"/>
        <v/>
      </c>
    </row>
    <row r="2414" spans="2:8" x14ac:dyDescent="0.2">
      <c r="B2414" s="19"/>
      <c r="C2414" s="20" t="str">
        <f t="shared" si="74"/>
        <v/>
      </c>
      <c r="D2414" s="21"/>
      <c r="E2414" s="22"/>
      <c r="F2414" s="22"/>
      <c r="G2414" s="22"/>
      <c r="H2414" s="23" t="str">
        <f t="shared" si="75"/>
        <v/>
      </c>
    </row>
    <row r="2415" spans="2:8" x14ac:dyDescent="0.2">
      <c r="B2415" s="19"/>
      <c r="C2415" s="20" t="str">
        <f t="shared" si="74"/>
        <v/>
      </c>
      <c r="D2415" s="21"/>
      <c r="E2415" s="22"/>
      <c r="F2415" s="22"/>
      <c r="G2415" s="22"/>
      <c r="H2415" s="23" t="str">
        <f t="shared" si="75"/>
        <v/>
      </c>
    </row>
    <row r="2416" spans="2:8" x14ac:dyDescent="0.2">
      <c r="B2416" s="19"/>
      <c r="C2416" s="20" t="str">
        <f t="shared" si="74"/>
        <v/>
      </c>
      <c r="D2416" s="21"/>
      <c r="E2416" s="22"/>
      <c r="F2416" s="22"/>
      <c r="G2416" s="22"/>
      <c r="H2416" s="23" t="str">
        <f t="shared" si="75"/>
        <v/>
      </c>
    </row>
    <row r="2417" spans="2:8" x14ac:dyDescent="0.2">
      <c r="B2417" s="19"/>
      <c r="C2417" s="20" t="str">
        <f t="shared" si="74"/>
        <v/>
      </c>
      <c r="D2417" s="21"/>
      <c r="E2417" s="22"/>
      <c r="F2417" s="22"/>
      <c r="G2417" s="22"/>
      <c r="H2417" s="23" t="str">
        <f t="shared" si="75"/>
        <v/>
      </c>
    </row>
    <row r="2418" spans="2:8" x14ac:dyDescent="0.2">
      <c r="B2418" s="19"/>
      <c r="C2418" s="20" t="str">
        <f t="shared" si="74"/>
        <v/>
      </c>
      <c r="D2418" s="21"/>
      <c r="E2418" s="22"/>
      <c r="F2418" s="22"/>
      <c r="G2418" s="22"/>
      <c r="H2418" s="23" t="str">
        <f t="shared" si="75"/>
        <v/>
      </c>
    </row>
    <row r="2419" spans="2:8" x14ac:dyDescent="0.2">
      <c r="B2419" s="19"/>
      <c r="C2419" s="20" t="str">
        <f t="shared" si="74"/>
        <v/>
      </c>
      <c r="D2419" s="21"/>
      <c r="E2419" s="22"/>
      <c r="F2419" s="22"/>
      <c r="G2419" s="22"/>
      <c r="H2419" s="23" t="str">
        <f t="shared" si="75"/>
        <v/>
      </c>
    </row>
    <row r="2420" spans="2:8" x14ac:dyDescent="0.2">
      <c r="B2420" s="19"/>
      <c r="C2420" s="20" t="str">
        <f t="shared" si="74"/>
        <v/>
      </c>
      <c r="D2420" s="21"/>
      <c r="E2420" s="22"/>
      <c r="F2420" s="22"/>
      <c r="G2420" s="22"/>
      <c r="H2420" s="23" t="str">
        <f t="shared" si="75"/>
        <v/>
      </c>
    </row>
    <row r="2421" spans="2:8" x14ac:dyDescent="0.2">
      <c r="B2421" s="19"/>
      <c r="C2421" s="20" t="str">
        <f t="shared" si="74"/>
        <v/>
      </c>
      <c r="D2421" s="21"/>
      <c r="E2421" s="22"/>
      <c r="F2421" s="22"/>
      <c r="G2421" s="22"/>
      <c r="H2421" s="23" t="str">
        <f t="shared" si="75"/>
        <v/>
      </c>
    </row>
    <row r="2422" spans="2:8" x14ac:dyDescent="0.2">
      <c r="B2422" s="19"/>
      <c r="C2422" s="20" t="str">
        <f t="shared" si="74"/>
        <v/>
      </c>
      <c r="D2422" s="21"/>
      <c r="E2422" s="22"/>
      <c r="F2422" s="22"/>
      <c r="G2422" s="22"/>
      <c r="H2422" s="23" t="str">
        <f t="shared" si="75"/>
        <v/>
      </c>
    </row>
    <row r="2423" spans="2:8" x14ac:dyDescent="0.2">
      <c r="B2423" s="19"/>
      <c r="C2423" s="20" t="str">
        <f t="shared" si="74"/>
        <v/>
      </c>
      <c r="D2423" s="21"/>
      <c r="E2423" s="22"/>
      <c r="F2423" s="22"/>
      <c r="G2423" s="22"/>
      <c r="H2423" s="23" t="str">
        <f t="shared" si="75"/>
        <v/>
      </c>
    </row>
    <row r="2424" spans="2:8" x14ac:dyDescent="0.2">
      <c r="B2424" s="19"/>
      <c r="C2424" s="20" t="str">
        <f t="shared" si="74"/>
        <v/>
      </c>
      <c r="D2424" s="21"/>
      <c r="E2424" s="22"/>
      <c r="F2424" s="22"/>
      <c r="G2424" s="22"/>
      <c r="H2424" s="23" t="str">
        <f t="shared" si="75"/>
        <v/>
      </c>
    </row>
    <row r="2425" spans="2:8" x14ac:dyDescent="0.2">
      <c r="B2425" s="19"/>
      <c r="C2425" s="20" t="str">
        <f t="shared" si="74"/>
        <v/>
      </c>
      <c r="D2425" s="21"/>
      <c r="E2425" s="22"/>
      <c r="F2425" s="22"/>
      <c r="G2425" s="22"/>
      <c r="H2425" s="23" t="str">
        <f t="shared" si="75"/>
        <v/>
      </c>
    </row>
    <row r="2426" spans="2:8" x14ac:dyDescent="0.2">
      <c r="B2426" s="19"/>
      <c r="C2426" s="20" t="str">
        <f t="shared" si="74"/>
        <v/>
      </c>
      <c r="D2426" s="21"/>
      <c r="E2426" s="22"/>
      <c r="F2426" s="22"/>
      <c r="G2426" s="22"/>
      <c r="H2426" s="23" t="str">
        <f t="shared" si="75"/>
        <v/>
      </c>
    </row>
    <row r="2427" spans="2:8" x14ac:dyDescent="0.2">
      <c r="B2427" s="19"/>
      <c r="C2427" s="20" t="str">
        <f t="shared" si="74"/>
        <v/>
      </c>
      <c r="D2427" s="21"/>
      <c r="E2427" s="22"/>
      <c r="F2427" s="22"/>
      <c r="G2427" s="22"/>
      <c r="H2427" s="23" t="str">
        <f t="shared" si="75"/>
        <v/>
      </c>
    </row>
    <row r="2428" spans="2:8" x14ac:dyDescent="0.2">
      <c r="B2428" s="19"/>
      <c r="C2428" s="20" t="str">
        <f t="shared" si="74"/>
        <v/>
      </c>
      <c r="D2428" s="21"/>
      <c r="E2428" s="22"/>
      <c r="F2428" s="22"/>
      <c r="G2428" s="22"/>
      <c r="H2428" s="23" t="str">
        <f t="shared" si="75"/>
        <v/>
      </c>
    </row>
    <row r="2429" spans="2:8" x14ac:dyDescent="0.2">
      <c r="B2429" s="19"/>
      <c r="C2429" s="20" t="str">
        <f t="shared" si="74"/>
        <v/>
      </c>
      <c r="D2429" s="21"/>
      <c r="E2429" s="22"/>
      <c r="F2429" s="22"/>
      <c r="G2429" s="22"/>
      <c r="H2429" s="23" t="str">
        <f t="shared" si="75"/>
        <v/>
      </c>
    </row>
    <row r="2430" spans="2:8" x14ac:dyDescent="0.2">
      <c r="B2430" s="19"/>
      <c r="C2430" s="20" t="str">
        <f t="shared" si="74"/>
        <v/>
      </c>
      <c r="D2430" s="21"/>
      <c r="E2430" s="22"/>
      <c r="F2430" s="22"/>
      <c r="G2430" s="22"/>
      <c r="H2430" s="23" t="str">
        <f t="shared" si="75"/>
        <v/>
      </c>
    </row>
    <row r="2431" spans="2:8" x14ac:dyDescent="0.2">
      <c r="B2431" s="19"/>
      <c r="C2431" s="20" t="str">
        <f t="shared" si="74"/>
        <v/>
      </c>
      <c r="D2431" s="21"/>
      <c r="E2431" s="22"/>
      <c r="F2431" s="22"/>
      <c r="G2431" s="22"/>
      <c r="H2431" s="23" t="str">
        <f t="shared" si="75"/>
        <v/>
      </c>
    </row>
    <row r="2432" spans="2:8" x14ac:dyDescent="0.2">
      <c r="B2432" s="19"/>
      <c r="C2432" s="20" t="str">
        <f t="shared" si="74"/>
        <v/>
      </c>
      <c r="D2432" s="21"/>
      <c r="E2432" s="22"/>
      <c r="F2432" s="22"/>
      <c r="G2432" s="22"/>
      <c r="H2432" s="23" t="str">
        <f t="shared" si="75"/>
        <v/>
      </c>
    </row>
    <row r="2433" spans="2:8" x14ac:dyDescent="0.2">
      <c r="B2433" s="19"/>
      <c r="C2433" s="20" t="str">
        <f t="shared" si="74"/>
        <v/>
      </c>
      <c r="D2433" s="21"/>
      <c r="E2433" s="22"/>
      <c r="F2433" s="22"/>
      <c r="G2433" s="22"/>
      <c r="H2433" s="23" t="str">
        <f t="shared" si="75"/>
        <v/>
      </c>
    </row>
    <row r="2434" spans="2:8" x14ac:dyDescent="0.2">
      <c r="B2434" s="19"/>
      <c r="C2434" s="20" t="str">
        <f t="shared" si="74"/>
        <v/>
      </c>
      <c r="D2434" s="21"/>
      <c r="E2434" s="22"/>
      <c r="F2434" s="22"/>
      <c r="G2434" s="22"/>
      <c r="H2434" s="23" t="str">
        <f t="shared" si="75"/>
        <v/>
      </c>
    </row>
    <row r="2435" spans="2:8" x14ac:dyDescent="0.2">
      <c r="B2435" s="19"/>
      <c r="C2435" s="20" t="str">
        <f t="shared" si="74"/>
        <v/>
      </c>
      <c r="D2435" s="21"/>
      <c r="E2435" s="22"/>
      <c r="F2435" s="22"/>
      <c r="G2435" s="22"/>
      <c r="H2435" s="23" t="str">
        <f t="shared" si="75"/>
        <v/>
      </c>
    </row>
    <row r="2436" spans="2:8" x14ac:dyDescent="0.2">
      <c r="B2436" s="19"/>
      <c r="C2436" s="20" t="str">
        <f t="shared" si="74"/>
        <v/>
      </c>
      <c r="D2436" s="21"/>
      <c r="E2436" s="22"/>
      <c r="F2436" s="22"/>
      <c r="G2436" s="22"/>
      <c r="H2436" s="23" t="str">
        <f t="shared" si="75"/>
        <v/>
      </c>
    </row>
    <row r="2437" spans="2:8" x14ac:dyDescent="0.2">
      <c r="B2437" s="19"/>
      <c r="C2437" s="20" t="str">
        <f t="shared" ref="C2437:C2500" si="76">IF(B2437="","",IFERROR(INDEX(AnNume,MATCH(B2437,AnMarca,0)),"Marcă inexistentă"))</f>
        <v/>
      </c>
      <c r="D2437" s="21"/>
      <c r="E2437" s="22"/>
      <c r="F2437" s="22"/>
      <c r="G2437" s="22"/>
      <c r="H2437" s="23" t="str">
        <f t="shared" ref="H2437:H2500" si="77">IF(B2437="","",TRIM(IF(C2437="Marcă inexistentă","Marca nu există în foaia Angajați. ","")&amp;IF(NOT(ISNUMBER(D2437)),"Luna trebuie să fie o dată (prima zi a lunii). ","")&amp;IF(COUNTIFS($B$5:$B$3004,B2437,$D$5:$D$3004,D2437)&gt;1,"Luna apare de două ori. ","")&amp;IF(N(F2437)&gt;N(E2437),"Netul este mai mare decât brutul. ","")))</f>
        <v/>
      </c>
    </row>
    <row r="2438" spans="2:8" x14ac:dyDescent="0.2">
      <c r="B2438" s="19"/>
      <c r="C2438" s="20" t="str">
        <f t="shared" si="76"/>
        <v/>
      </c>
      <c r="D2438" s="21"/>
      <c r="E2438" s="22"/>
      <c r="F2438" s="22"/>
      <c r="G2438" s="22"/>
      <c r="H2438" s="23" t="str">
        <f t="shared" si="77"/>
        <v/>
      </c>
    </row>
    <row r="2439" spans="2:8" x14ac:dyDescent="0.2">
      <c r="B2439" s="19"/>
      <c r="C2439" s="20" t="str">
        <f t="shared" si="76"/>
        <v/>
      </c>
      <c r="D2439" s="21"/>
      <c r="E2439" s="22"/>
      <c r="F2439" s="22"/>
      <c r="G2439" s="22"/>
      <c r="H2439" s="23" t="str">
        <f t="shared" si="77"/>
        <v/>
      </c>
    </row>
    <row r="2440" spans="2:8" x14ac:dyDescent="0.2">
      <c r="B2440" s="19"/>
      <c r="C2440" s="20" t="str">
        <f t="shared" si="76"/>
        <v/>
      </c>
      <c r="D2440" s="21"/>
      <c r="E2440" s="22"/>
      <c r="F2440" s="22"/>
      <c r="G2440" s="22"/>
      <c r="H2440" s="23" t="str">
        <f t="shared" si="77"/>
        <v/>
      </c>
    </row>
    <row r="2441" spans="2:8" x14ac:dyDescent="0.2">
      <c r="B2441" s="19"/>
      <c r="C2441" s="20" t="str">
        <f t="shared" si="76"/>
        <v/>
      </c>
      <c r="D2441" s="21"/>
      <c r="E2441" s="22"/>
      <c r="F2441" s="22"/>
      <c r="G2441" s="22"/>
      <c r="H2441" s="23" t="str">
        <f t="shared" si="77"/>
        <v/>
      </c>
    </row>
    <row r="2442" spans="2:8" x14ac:dyDescent="0.2">
      <c r="B2442" s="19"/>
      <c r="C2442" s="20" t="str">
        <f t="shared" si="76"/>
        <v/>
      </c>
      <c r="D2442" s="21"/>
      <c r="E2442" s="22"/>
      <c r="F2442" s="22"/>
      <c r="G2442" s="22"/>
      <c r="H2442" s="23" t="str">
        <f t="shared" si="77"/>
        <v/>
      </c>
    </row>
    <row r="2443" spans="2:8" x14ac:dyDescent="0.2">
      <c r="B2443" s="19"/>
      <c r="C2443" s="20" t="str">
        <f t="shared" si="76"/>
        <v/>
      </c>
      <c r="D2443" s="21"/>
      <c r="E2443" s="22"/>
      <c r="F2443" s="22"/>
      <c r="G2443" s="22"/>
      <c r="H2443" s="23" t="str">
        <f t="shared" si="77"/>
        <v/>
      </c>
    </row>
    <row r="2444" spans="2:8" x14ac:dyDescent="0.2">
      <c r="B2444" s="19"/>
      <c r="C2444" s="20" t="str">
        <f t="shared" si="76"/>
        <v/>
      </c>
      <c r="D2444" s="21"/>
      <c r="E2444" s="22"/>
      <c r="F2444" s="22"/>
      <c r="G2444" s="22"/>
      <c r="H2444" s="23" t="str">
        <f t="shared" si="77"/>
        <v/>
      </c>
    </row>
    <row r="2445" spans="2:8" x14ac:dyDescent="0.2">
      <c r="B2445" s="19"/>
      <c r="C2445" s="20" t="str">
        <f t="shared" si="76"/>
        <v/>
      </c>
      <c r="D2445" s="21"/>
      <c r="E2445" s="22"/>
      <c r="F2445" s="22"/>
      <c r="G2445" s="22"/>
      <c r="H2445" s="23" t="str">
        <f t="shared" si="77"/>
        <v/>
      </c>
    </row>
    <row r="2446" spans="2:8" x14ac:dyDescent="0.2">
      <c r="B2446" s="19"/>
      <c r="C2446" s="20" t="str">
        <f t="shared" si="76"/>
        <v/>
      </c>
      <c r="D2446" s="21"/>
      <c r="E2446" s="22"/>
      <c r="F2446" s="22"/>
      <c r="G2446" s="22"/>
      <c r="H2446" s="23" t="str">
        <f t="shared" si="77"/>
        <v/>
      </c>
    </row>
    <row r="2447" spans="2:8" x14ac:dyDescent="0.2">
      <c r="B2447" s="19"/>
      <c r="C2447" s="20" t="str">
        <f t="shared" si="76"/>
        <v/>
      </c>
      <c r="D2447" s="21"/>
      <c r="E2447" s="22"/>
      <c r="F2447" s="22"/>
      <c r="G2447" s="22"/>
      <c r="H2447" s="23" t="str">
        <f t="shared" si="77"/>
        <v/>
      </c>
    </row>
    <row r="2448" spans="2:8" x14ac:dyDescent="0.2">
      <c r="B2448" s="19"/>
      <c r="C2448" s="20" t="str">
        <f t="shared" si="76"/>
        <v/>
      </c>
      <c r="D2448" s="21"/>
      <c r="E2448" s="22"/>
      <c r="F2448" s="22"/>
      <c r="G2448" s="22"/>
      <c r="H2448" s="23" t="str">
        <f t="shared" si="77"/>
        <v/>
      </c>
    </row>
    <row r="2449" spans="2:8" x14ac:dyDescent="0.2">
      <c r="B2449" s="19"/>
      <c r="C2449" s="20" t="str">
        <f t="shared" si="76"/>
        <v/>
      </c>
      <c r="D2449" s="21"/>
      <c r="E2449" s="22"/>
      <c r="F2449" s="22"/>
      <c r="G2449" s="22"/>
      <c r="H2449" s="23" t="str">
        <f t="shared" si="77"/>
        <v/>
      </c>
    </row>
    <row r="2450" spans="2:8" x14ac:dyDescent="0.2">
      <c r="B2450" s="19"/>
      <c r="C2450" s="20" t="str">
        <f t="shared" si="76"/>
        <v/>
      </c>
      <c r="D2450" s="21"/>
      <c r="E2450" s="22"/>
      <c r="F2450" s="22"/>
      <c r="G2450" s="22"/>
      <c r="H2450" s="23" t="str">
        <f t="shared" si="77"/>
        <v/>
      </c>
    </row>
    <row r="2451" spans="2:8" x14ac:dyDescent="0.2">
      <c r="B2451" s="19"/>
      <c r="C2451" s="20" t="str">
        <f t="shared" si="76"/>
        <v/>
      </c>
      <c r="D2451" s="21"/>
      <c r="E2451" s="22"/>
      <c r="F2451" s="22"/>
      <c r="G2451" s="22"/>
      <c r="H2451" s="23" t="str">
        <f t="shared" si="77"/>
        <v/>
      </c>
    </row>
    <row r="2452" spans="2:8" x14ac:dyDescent="0.2">
      <c r="B2452" s="19"/>
      <c r="C2452" s="20" t="str">
        <f t="shared" si="76"/>
        <v/>
      </c>
      <c r="D2452" s="21"/>
      <c r="E2452" s="22"/>
      <c r="F2452" s="22"/>
      <c r="G2452" s="22"/>
      <c r="H2452" s="23" t="str">
        <f t="shared" si="77"/>
        <v/>
      </c>
    </row>
    <row r="2453" spans="2:8" x14ac:dyDescent="0.2">
      <c r="B2453" s="19"/>
      <c r="C2453" s="20" t="str">
        <f t="shared" si="76"/>
        <v/>
      </c>
      <c r="D2453" s="21"/>
      <c r="E2453" s="22"/>
      <c r="F2453" s="22"/>
      <c r="G2453" s="22"/>
      <c r="H2453" s="23" t="str">
        <f t="shared" si="77"/>
        <v/>
      </c>
    </row>
    <row r="2454" spans="2:8" x14ac:dyDescent="0.2">
      <c r="B2454" s="19"/>
      <c r="C2454" s="20" t="str">
        <f t="shared" si="76"/>
        <v/>
      </c>
      <c r="D2454" s="21"/>
      <c r="E2454" s="22"/>
      <c r="F2454" s="22"/>
      <c r="G2454" s="22"/>
      <c r="H2454" s="23" t="str">
        <f t="shared" si="77"/>
        <v/>
      </c>
    </row>
    <row r="2455" spans="2:8" x14ac:dyDescent="0.2">
      <c r="B2455" s="19"/>
      <c r="C2455" s="20" t="str">
        <f t="shared" si="76"/>
        <v/>
      </c>
      <c r="D2455" s="21"/>
      <c r="E2455" s="22"/>
      <c r="F2455" s="22"/>
      <c r="G2455" s="22"/>
      <c r="H2455" s="23" t="str">
        <f t="shared" si="77"/>
        <v/>
      </c>
    </row>
    <row r="2456" spans="2:8" x14ac:dyDescent="0.2">
      <c r="B2456" s="19"/>
      <c r="C2456" s="20" t="str">
        <f t="shared" si="76"/>
        <v/>
      </c>
      <c r="D2456" s="21"/>
      <c r="E2456" s="22"/>
      <c r="F2456" s="22"/>
      <c r="G2456" s="22"/>
      <c r="H2456" s="23" t="str">
        <f t="shared" si="77"/>
        <v/>
      </c>
    </row>
    <row r="2457" spans="2:8" x14ac:dyDescent="0.2">
      <c r="B2457" s="19"/>
      <c r="C2457" s="20" t="str">
        <f t="shared" si="76"/>
        <v/>
      </c>
      <c r="D2457" s="21"/>
      <c r="E2457" s="22"/>
      <c r="F2457" s="22"/>
      <c r="G2457" s="22"/>
      <c r="H2457" s="23" t="str">
        <f t="shared" si="77"/>
        <v/>
      </c>
    </row>
    <row r="2458" spans="2:8" x14ac:dyDescent="0.2">
      <c r="B2458" s="19"/>
      <c r="C2458" s="20" t="str">
        <f t="shared" si="76"/>
        <v/>
      </c>
      <c r="D2458" s="21"/>
      <c r="E2458" s="22"/>
      <c r="F2458" s="22"/>
      <c r="G2458" s="22"/>
      <c r="H2458" s="23" t="str">
        <f t="shared" si="77"/>
        <v/>
      </c>
    </row>
    <row r="2459" spans="2:8" x14ac:dyDescent="0.2">
      <c r="B2459" s="19"/>
      <c r="C2459" s="20" t="str">
        <f t="shared" si="76"/>
        <v/>
      </c>
      <c r="D2459" s="21"/>
      <c r="E2459" s="22"/>
      <c r="F2459" s="22"/>
      <c r="G2459" s="22"/>
      <c r="H2459" s="23" t="str">
        <f t="shared" si="77"/>
        <v/>
      </c>
    </row>
    <row r="2460" spans="2:8" x14ac:dyDescent="0.2">
      <c r="B2460" s="19"/>
      <c r="C2460" s="20" t="str">
        <f t="shared" si="76"/>
        <v/>
      </c>
      <c r="D2460" s="21"/>
      <c r="E2460" s="22"/>
      <c r="F2460" s="22"/>
      <c r="G2460" s="22"/>
      <c r="H2460" s="23" t="str">
        <f t="shared" si="77"/>
        <v/>
      </c>
    </row>
    <row r="2461" spans="2:8" x14ac:dyDescent="0.2">
      <c r="B2461" s="19"/>
      <c r="C2461" s="20" t="str">
        <f t="shared" si="76"/>
        <v/>
      </c>
      <c r="D2461" s="21"/>
      <c r="E2461" s="22"/>
      <c r="F2461" s="22"/>
      <c r="G2461" s="22"/>
      <c r="H2461" s="23" t="str">
        <f t="shared" si="77"/>
        <v/>
      </c>
    </row>
    <row r="2462" spans="2:8" x14ac:dyDescent="0.2">
      <c r="B2462" s="19"/>
      <c r="C2462" s="20" t="str">
        <f t="shared" si="76"/>
        <v/>
      </c>
      <c r="D2462" s="21"/>
      <c r="E2462" s="22"/>
      <c r="F2462" s="22"/>
      <c r="G2462" s="22"/>
      <c r="H2462" s="23" t="str">
        <f t="shared" si="77"/>
        <v/>
      </c>
    </row>
    <row r="2463" spans="2:8" x14ac:dyDescent="0.2">
      <c r="B2463" s="19"/>
      <c r="C2463" s="20" t="str">
        <f t="shared" si="76"/>
        <v/>
      </c>
      <c r="D2463" s="21"/>
      <c r="E2463" s="22"/>
      <c r="F2463" s="22"/>
      <c r="G2463" s="22"/>
      <c r="H2463" s="23" t="str">
        <f t="shared" si="77"/>
        <v/>
      </c>
    </row>
    <row r="2464" spans="2:8" x14ac:dyDescent="0.2">
      <c r="B2464" s="19"/>
      <c r="C2464" s="20" t="str">
        <f t="shared" si="76"/>
        <v/>
      </c>
      <c r="D2464" s="21"/>
      <c r="E2464" s="22"/>
      <c r="F2464" s="22"/>
      <c r="G2464" s="22"/>
      <c r="H2464" s="23" t="str">
        <f t="shared" si="77"/>
        <v/>
      </c>
    </row>
    <row r="2465" spans="2:8" x14ac:dyDescent="0.2">
      <c r="B2465" s="19"/>
      <c r="C2465" s="20" t="str">
        <f t="shared" si="76"/>
        <v/>
      </c>
      <c r="D2465" s="21"/>
      <c r="E2465" s="22"/>
      <c r="F2465" s="22"/>
      <c r="G2465" s="22"/>
      <c r="H2465" s="23" t="str">
        <f t="shared" si="77"/>
        <v/>
      </c>
    </row>
    <row r="2466" spans="2:8" x14ac:dyDescent="0.2">
      <c r="B2466" s="19"/>
      <c r="C2466" s="20" t="str">
        <f t="shared" si="76"/>
        <v/>
      </c>
      <c r="D2466" s="21"/>
      <c r="E2466" s="22"/>
      <c r="F2466" s="22"/>
      <c r="G2466" s="22"/>
      <c r="H2466" s="23" t="str">
        <f t="shared" si="77"/>
        <v/>
      </c>
    </row>
    <row r="2467" spans="2:8" x14ac:dyDescent="0.2">
      <c r="B2467" s="19"/>
      <c r="C2467" s="20" t="str">
        <f t="shared" si="76"/>
        <v/>
      </c>
      <c r="D2467" s="21"/>
      <c r="E2467" s="22"/>
      <c r="F2467" s="22"/>
      <c r="G2467" s="22"/>
      <c r="H2467" s="23" t="str">
        <f t="shared" si="77"/>
        <v/>
      </c>
    </row>
    <row r="2468" spans="2:8" x14ac:dyDescent="0.2">
      <c r="B2468" s="19"/>
      <c r="C2468" s="20" t="str">
        <f t="shared" si="76"/>
        <v/>
      </c>
      <c r="D2468" s="21"/>
      <c r="E2468" s="22"/>
      <c r="F2468" s="22"/>
      <c r="G2468" s="22"/>
      <c r="H2468" s="23" t="str">
        <f t="shared" si="77"/>
        <v/>
      </c>
    </row>
    <row r="2469" spans="2:8" x14ac:dyDescent="0.2">
      <c r="B2469" s="19"/>
      <c r="C2469" s="20" t="str">
        <f t="shared" si="76"/>
        <v/>
      </c>
      <c r="D2469" s="21"/>
      <c r="E2469" s="22"/>
      <c r="F2469" s="22"/>
      <c r="G2469" s="22"/>
      <c r="H2469" s="23" t="str">
        <f t="shared" si="77"/>
        <v/>
      </c>
    </row>
    <row r="2470" spans="2:8" x14ac:dyDescent="0.2">
      <c r="B2470" s="19"/>
      <c r="C2470" s="20" t="str">
        <f t="shared" si="76"/>
        <v/>
      </c>
      <c r="D2470" s="21"/>
      <c r="E2470" s="22"/>
      <c r="F2470" s="22"/>
      <c r="G2470" s="22"/>
      <c r="H2470" s="23" t="str">
        <f t="shared" si="77"/>
        <v/>
      </c>
    </row>
    <row r="2471" spans="2:8" x14ac:dyDescent="0.2">
      <c r="B2471" s="19"/>
      <c r="C2471" s="20" t="str">
        <f t="shared" si="76"/>
        <v/>
      </c>
      <c r="D2471" s="21"/>
      <c r="E2471" s="22"/>
      <c r="F2471" s="22"/>
      <c r="G2471" s="22"/>
      <c r="H2471" s="23" t="str">
        <f t="shared" si="77"/>
        <v/>
      </c>
    </row>
    <row r="2472" spans="2:8" x14ac:dyDescent="0.2">
      <c r="B2472" s="19"/>
      <c r="C2472" s="20" t="str">
        <f t="shared" si="76"/>
        <v/>
      </c>
      <c r="D2472" s="21"/>
      <c r="E2472" s="22"/>
      <c r="F2472" s="22"/>
      <c r="G2472" s="22"/>
      <c r="H2472" s="23" t="str">
        <f t="shared" si="77"/>
        <v/>
      </c>
    </row>
    <row r="2473" spans="2:8" x14ac:dyDescent="0.2">
      <c r="B2473" s="19"/>
      <c r="C2473" s="20" t="str">
        <f t="shared" si="76"/>
        <v/>
      </c>
      <c r="D2473" s="21"/>
      <c r="E2473" s="22"/>
      <c r="F2473" s="22"/>
      <c r="G2473" s="22"/>
      <c r="H2473" s="23" t="str">
        <f t="shared" si="77"/>
        <v/>
      </c>
    </row>
    <row r="2474" spans="2:8" x14ac:dyDescent="0.2">
      <c r="B2474" s="19"/>
      <c r="C2474" s="20" t="str">
        <f t="shared" si="76"/>
        <v/>
      </c>
      <c r="D2474" s="21"/>
      <c r="E2474" s="22"/>
      <c r="F2474" s="22"/>
      <c r="G2474" s="22"/>
      <c r="H2474" s="23" t="str">
        <f t="shared" si="77"/>
        <v/>
      </c>
    </row>
    <row r="2475" spans="2:8" x14ac:dyDescent="0.2">
      <c r="B2475" s="19"/>
      <c r="C2475" s="20" t="str">
        <f t="shared" si="76"/>
        <v/>
      </c>
      <c r="D2475" s="21"/>
      <c r="E2475" s="22"/>
      <c r="F2475" s="22"/>
      <c r="G2475" s="22"/>
      <c r="H2475" s="23" t="str">
        <f t="shared" si="77"/>
        <v/>
      </c>
    </row>
    <row r="2476" spans="2:8" x14ac:dyDescent="0.2">
      <c r="B2476" s="19"/>
      <c r="C2476" s="20" t="str">
        <f t="shared" si="76"/>
        <v/>
      </c>
      <c r="D2476" s="21"/>
      <c r="E2476" s="22"/>
      <c r="F2476" s="22"/>
      <c r="G2476" s="22"/>
      <c r="H2476" s="23" t="str">
        <f t="shared" si="77"/>
        <v/>
      </c>
    </row>
    <row r="2477" spans="2:8" x14ac:dyDescent="0.2">
      <c r="B2477" s="19"/>
      <c r="C2477" s="20" t="str">
        <f t="shared" si="76"/>
        <v/>
      </c>
      <c r="D2477" s="21"/>
      <c r="E2477" s="22"/>
      <c r="F2477" s="22"/>
      <c r="G2477" s="22"/>
      <c r="H2477" s="23" t="str">
        <f t="shared" si="77"/>
        <v/>
      </c>
    </row>
    <row r="2478" spans="2:8" x14ac:dyDescent="0.2">
      <c r="B2478" s="19"/>
      <c r="C2478" s="20" t="str">
        <f t="shared" si="76"/>
        <v/>
      </c>
      <c r="D2478" s="21"/>
      <c r="E2478" s="22"/>
      <c r="F2478" s="22"/>
      <c r="G2478" s="22"/>
      <c r="H2478" s="23" t="str">
        <f t="shared" si="77"/>
        <v/>
      </c>
    </row>
    <row r="2479" spans="2:8" x14ac:dyDescent="0.2">
      <c r="B2479" s="19"/>
      <c r="C2479" s="20" t="str">
        <f t="shared" si="76"/>
        <v/>
      </c>
      <c r="D2479" s="21"/>
      <c r="E2479" s="22"/>
      <c r="F2479" s="22"/>
      <c r="G2479" s="22"/>
      <c r="H2479" s="23" t="str">
        <f t="shared" si="77"/>
        <v/>
      </c>
    </row>
    <row r="2480" spans="2:8" x14ac:dyDescent="0.2">
      <c r="B2480" s="19"/>
      <c r="C2480" s="20" t="str">
        <f t="shared" si="76"/>
        <v/>
      </c>
      <c r="D2480" s="21"/>
      <c r="E2480" s="22"/>
      <c r="F2480" s="22"/>
      <c r="G2480" s="22"/>
      <c r="H2480" s="23" t="str">
        <f t="shared" si="77"/>
        <v/>
      </c>
    </row>
    <row r="2481" spans="2:8" x14ac:dyDescent="0.2">
      <c r="B2481" s="19"/>
      <c r="C2481" s="20" t="str">
        <f t="shared" si="76"/>
        <v/>
      </c>
      <c r="D2481" s="21"/>
      <c r="E2481" s="22"/>
      <c r="F2481" s="22"/>
      <c r="G2481" s="22"/>
      <c r="H2481" s="23" t="str">
        <f t="shared" si="77"/>
        <v/>
      </c>
    </row>
    <row r="2482" spans="2:8" x14ac:dyDescent="0.2">
      <c r="B2482" s="19"/>
      <c r="C2482" s="20" t="str">
        <f t="shared" si="76"/>
        <v/>
      </c>
      <c r="D2482" s="21"/>
      <c r="E2482" s="22"/>
      <c r="F2482" s="22"/>
      <c r="G2482" s="22"/>
      <c r="H2482" s="23" t="str">
        <f t="shared" si="77"/>
        <v/>
      </c>
    </row>
    <row r="2483" spans="2:8" x14ac:dyDescent="0.2">
      <c r="B2483" s="19"/>
      <c r="C2483" s="20" t="str">
        <f t="shared" si="76"/>
        <v/>
      </c>
      <c r="D2483" s="21"/>
      <c r="E2483" s="22"/>
      <c r="F2483" s="22"/>
      <c r="G2483" s="22"/>
      <c r="H2483" s="23" t="str">
        <f t="shared" si="77"/>
        <v/>
      </c>
    </row>
    <row r="2484" spans="2:8" x14ac:dyDescent="0.2">
      <c r="B2484" s="19"/>
      <c r="C2484" s="20" t="str">
        <f t="shared" si="76"/>
        <v/>
      </c>
      <c r="D2484" s="21"/>
      <c r="E2484" s="22"/>
      <c r="F2484" s="22"/>
      <c r="G2484" s="22"/>
      <c r="H2484" s="23" t="str">
        <f t="shared" si="77"/>
        <v/>
      </c>
    </row>
    <row r="2485" spans="2:8" x14ac:dyDescent="0.2">
      <c r="B2485" s="19"/>
      <c r="C2485" s="20" t="str">
        <f t="shared" si="76"/>
        <v/>
      </c>
      <c r="D2485" s="21"/>
      <c r="E2485" s="22"/>
      <c r="F2485" s="22"/>
      <c r="G2485" s="22"/>
      <c r="H2485" s="23" t="str">
        <f t="shared" si="77"/>
        <v/>
      </c>
    </row>
    <row r="2486" spans="2:8" x14ac:dyDescent="0.2">
      <c r="B2486" s="19"/>
      <c r="C2486" s="20" t="str">
        <f t="shared" si="76"/>
        <v/>
      </c>
      <c r="D2486" s="21"/>
      <c r="E2486" s="22"/>
      <c r="F2486" s="22"/>
      <c r="G2486" s="22"/>
      <c r="H2486" s="23" t="str">
        <f t="shared" si="77"/>
        <v/>
      </c>
    </row>
    <row r="2487" spans="2:8" x14ac:dyDescent="0.2">
      <c r="B2487" s="19"/>
      <c r="C2487" s="20" t="str">
        <f t="shared" si="76"/>
        <v/>
      </c>
      <c r="D2487" s="21"/>
      <c r="E2487" s="22"/>
      <c r="F2487" s="22"/>
      <c r="G2487" s="22"/>
      <c r="H2487" s="23" t="str">
        <f t="shared" si="77"/>
        <v/>
      </c>
    </row>
    <row r="2488" spans="2:8" x14ac:dyDescent="0.2">
      <c r="B2488" s="19"/>
      <c r="C2488" s="20" t="str">
        <f t="shared" si="76"/>
        <v/>
      </c>
      <c r="D2488" s="21"/>
      <c r="E2488" s="22"/>
      <c r="F2488" s="22"/>
      <c r="G2488" s="22"/>
      <c r="H2488" s="23" t="str">
        <f t="shared" si="77"/>
        <v/>
      </c>
    </row>
    <row r="2489" spans="2:8" x14ac:dyDescent="0.2">
      <c r="B2489" s="19"/>
      <c r="C2489" s="20" t="str">
        <f t="shared" si="76"/>
        <v/>
      </c>
      <c r="D2489" s="21"/>
      <c r="E2489" s="22"/>
      <c r="F2489" s="22"/>
      <c r="G2489" s="22"/>
      <c r="H2489" s="23" t="str">
        <f t="shared" si="77"/>
        <v/>
      </c>
    </row>
    <row r="2490" spans="2:8" x14ac:dyDescent="0.2">
      <c r="B2490" s="19"/>
      <c r="C2490" s="20" t="str">
        <f t="shared" si="76"/>
        <v/>
      </c>
      <c r="D2490" s="21"/>
      <c r="E2490" s="22"/>
      <c r="F2490" s="22"/>
      <c r="G2490" s="22"/>
      <c r="H2490" s="23" t="str">
        <f t="shared" si="77"/>
        <v/>
      </c>
    </row>
    <row r="2491" spans="2:8" x14ac:dyDescent="0.2">
      <c r="B2491" s="19"/>
      <c r="C2491" s="20" t="str">
        <f t="shared" si="76"/>
        <v/>
      </c>
      <c r="D2491" s="21"/>
      <c r="E2491" s="22"/>
      <c r="F2491" s="22"/>
      <c r="G2491" s="22"/>
      <c r="H2491" s="23" t="str">
        <f t="shared" si="77"/>
        <v/>
      </c>
    </row>
    <row r="2492" spans="2:8" x14ac:dyDescent="0.2">
      <c r="B2492" s="19"/>
      <c r="C2492" s="20" t="str">
        <f t="shared" si="76"/>
        <v/>
      </c>
      <c r="D2492" s="21"/>
      <c r="E2492" s="22"/>
      <c r="F2492" s="22"/>
      <c r="G2492" s="22"/>
      <c r="H2492" s="23" t="str">
        <f t="shared" si="77"/>
        <v/>
      </c>
    </row>
    <row r="2493" spans="2:8" x14ac:dyDescent="0.2">
      <c r="B2493" s="19"/>
      <c r="C2493" s="20" t="str">
        <f t="shared" si="76"/>
        <v/>
      </c>
      <c r="D2493" s="21"/>
      <c r="E2493" s="22"/>
      <c r="F2493" s="22"/>
      <c r="G2493" s="22"/>
      <c r="H2493" s="23" t="str">
        <f t="shared" si="77"/>
        <v/>
      </c>
    </row>
    <row r="2494" spans="2:8" x14ac:dyDescent="0.2">
      <c r="B2494" s="19"/>
      <c r="C2494" s="20" t="str">
        <f t="shared" si="76"/>
        <v/>
      </c>
      <c r="D2494" s="21"/>
      <c r="E2494" s="22"/>
      <c r="F2494" s="22"/>
      <c r="G2494" s="22"/>
      <c r="H2494" s="23" t="str">
        <f t="shared" si="77"/>
        <v/>
      </c>
    </row>
    <row r="2495" spans="2:8" x14ac:dyDescent="0.2">
      <c r="B2495" s="19"/>
      <c r="C2495" s="20" t="str">
        <f t="shared" si="76"/>
        <v/>
      </c>
      <c r="D2495" s="21"/>
      <c r="E2495" s="22"/>
      <c r="F2495" s="22"/>
      <c r="G2495" s="22"/>
      <c r="H2495" s="23" t="str">
        <f t="shared" si="77"/>
        <v/>
      </c>
    </row>
    <row r="2496" spans="2:8" x14ac:dyDescent="0.2">
      <c r="B2496" s="19"/>
      <c r="C2496" s="20" t="str">
        <f t="shared" si="76"/>
        <v/>
      </c>
      <c r="D2496" s="21"/>
      <c r="E2496" s="22"/>
      <c r="F2496" s="22"/>
      <c r="G2496" s="22"/>
      <c r="H2496" s="23" t="str">
        <f t="shared" si="77"/>
        <v/>
      </c>
    </row>
    <row r="2497" spans="2:8" x14ac:dyDescent="0.2">
      <c r="B2497" s="19"/>
      <c r="C2497" s="20" t="str">
        <f t="shared" si="76"/>
        <v/>
      </c>
      <c r="D2497" s="21"/>
      <c r="E2497" s="22"/>
      <c r="F2497" s="22"/>
      <c r="G2497" s="22"/>
      <c r="H2497" s="23" t="str">
        <f t="shared" si="77"/>
        <v/>
      </c>
    </row>
    <row r="2498" spans="2:8" x14ac:dyDescent="0.2">
      <c r="B2498" s="19"/>
      <c r="C2498" s="20" t="str">
        <f t="shared" si="76"/>
        <v/>
      </c>
      <c r="D2498" s="21"/>
      <c r="E2498" s="22"/>
      <c r="F2498" s="22"/>
      <c r="G2498" s="22"/>
      <c r="H2498" s="23" t="str">
        <f t="shared" si="77"/>
        <v/>
      </c>
    </row>
    <row r="2499" spans="2:8" x14ac:dyDescent="0.2">
      <c r="B2499" s="19"/>
      <c r="C2499" s="20" t="str">
        <f t="shared" si="76"/>
        <v/>
      </c>
      <c r="D2499" s="21"/>
      <c r="E2499" s="22"/>
      <c r="F2499" s="22"/>
      <c r="G2499" s="22"/>
      <c r="H2499" s="23" t="str">
        <f t="shared" si="77"/>
        <v/>
      </c>
    </row>
    <row r="2500" spans="2:8" x14ac:dyDescent="0.2">
      <c r="B2500" s="19"/>
      <c r="C2500" s="20" t="str">
        <f t="shared" si="76"/>
        <v/>
      </c>
      <c r="D2500" s="21"/>
      <c r="E2500" s="22"/>
      <c r="F2500" s="22"/>
      <c r="G2500" s="22"/>
      <c r="H2500" s="23" t="str">
        <f t="shared" si="77"/>
        <v/>
      </c>
    </row>
    <row r="2501" spans="2:8" x14ac:dyDescent="0.2">
      <c r="B2501" s="19"/>
      <c r="C2501" s="20" t="str">
        <f t="shared" ref="C2501:C2564" si="78">IF(B2501="","",IFERROR(INDEX(AnNume,MATCH(B2501,AnMarca,0)),"Marcă inexistentă"))</f>
        <v/>
      </c>
      <c r="D2501" s="21"/>
      <c r="E2501" s="22"/>
      <c r="F2501" s="22"/>
      <c r="G2501" s="22"/>
      <c r="H2501" s="23" t="str">
        <f t="shared" ref="H2501:H2564" si="79">IF(B2501="","",TRIM(IF(C2501="Marcă inexistentă","Marca nu există în foaia Angajați. ","")&amp;IF(NOT(ISNUMBER(D2501)),"Luna trebuie să fie o dată (prima zi a lunii). ","")&amp;IF(COUNTIFS($B$5:$B$3004,B2501,$D$5:$D$3004,D2501)&gt;1,"Luna apare de două ori. ","")&amp;IF(N(F2501)&gt;N(E2501),"Netul este mai mare decât brutul. ","")))</f>
        <v/>
      </c>
    </row>
    <row r="2502" spans="2:8" x14ac:dyDescent="0.2">
      <c r="B2502" s="19"/>
      <c r="C2502" s="20" t="str">
        <f t="shared" si="78"/>
        <v/>
      </c>
      <c r="D2502" s="21"/>
      <c r="E2502" s="22"/>
      <c r="F2502" s="22"/>
      <c r="G2502" s="22"/>
      <c r="H2502" s="23" t="str">
        <f t="shared" si="79"/>
        <v/>
      </c>
    </row>
    <row r="2503" spans="2:8" x14ac:dyDescent="0.2">
      <c r="B2503" s="19"/>
      <c r="C2503" s="20" t="str">
        <f t="shared" si="78"/>
        <v/>
      </c>
      <c r="D2503" s="21"/>
      <c r="E2503" s="22"/>
      <c r="F2503" s="22"/>
      <c r="G2503" s="22"/>
      <c r="H2503" s="23" t="str">
        <f t="shared" si="79"/>
        <v/>
      </c>
    </row>
    <row r="2504" spans="2:8" x14ac:dyDescent="0.2">
      <c r="B2504" s="19"/>
      <c r="C2504" s="20" t="str">
        <f t="shared" si="78"/>
        <v/>
      </c>
      <c r="D2504" s="21"/>
      <c r="E2504" s="22"/>
      <c r="F2504" s="22"/>
      <c r="G2504" s="22"/>
      <c r="H2504" s="23" t="str">
        <f t="shared" si="79"/>
        <v/>
      </c>
    </row>
    <row r="2505" spans="2:8" x14ac:dyDescent="0.2">
      <c r="B2505" s="19"/>
      <c r="C2505" s="20" t="str">
        <f t="shared" si="78"/>
        <v/>
      </c>
      <c r="D2505" s="21"/>
      <c r="E2505" s="22"/>
      <c r="F2505" s="22"/>
      <c r="G2505" s="22"/>
      <c r="H2505" s="23" t="str">
        <f t="shared" si="79"/>
        <v/>
      </c>
    </row>
    <row r="2506" spans="2:8" x14ac:dyDescent="0.2">
      <c r="B2506" s="19"/>
      <c r="C2506" s="20" t="str">
        <f t="shared" si="78"/>
        <v/>
      </c>
      <c r="D2506" s="21"/>
      <c r="E2506" s="22"/>
      <c r="F2506" s="22"/>
      <c r="G2506" s="22"/>
      <c r="H2506" s="23" t="str">
        <f t="shared" si="79"/>
        <v/>
      </c>
    </row>
    <row r="2507" spans="2:8" x14ac:dyDescent="0.2">
      <c r="B2507" s="19"/>
      <c r="C2507" s="20" t="str">
        <f t="shared" si="78"/>
        <v/>
      </c>
      <c r="D2507" s="21"/>
      <c r="E2507" s="22"/>
      <c r="F2507" s="22"/>
      <c r="G2507" s="22"/>
      <c r="H2507" s="23" t="str">
        <f t="shared" si="79"/>
        <v/>
      </c>
    </row>
    <row r="2508" spans="2:8" x14ac:dyDescent="0.2">
      <c r="B2508" s="19"/>
      <c r="C2508" s="20" t="str">
        <f t="shared" si="78"/>
        <v/>
      </c>
      <c r="D2508" s="21"/>
      <c r="E2508" s="22"/>
      <c r="F2508" s="22"/>
      <c r="G2508" s="22"/>
      <c r="H2508" s="23" t="str">
        <f t="shared" si="79"/>
        <v/>
      </c>
    </row>
    <row r="2509" spans="2:8" x14ac:dyDescent="0.2">
      <c r="B2509" s="19"/>
      <c r="C2509" s="20" t="str">
        <f t="shared" si="78"/>
        <v/>
      </c>
      <c r="D2509" s="21"/>
      <c r="E2509" s="22"/>
      <c r="F2509" s="22"/>
      <c r="G2509" s="22"/>
      <c r="H2509" s="23" t="str">
        <f t="shared" si="79"/>
        <v/>
      </c>
    </row>
    <row r="2510" spans="2:8" x14ac:dyDescent="0.2">
      <c r="B2510" s="19"/>
      <c r="C2510" s="20" t="str">
        <f t="shared" si="78"/>
        <v/>
      </c>
      <c r="D2510" s="21"/>
      <c r="E2510" s="22"/>
      <c r="F2510" s="22"/>
      <c r="G2510" s="22"/>
      <c r="H2510" s="23" t="str">
        <f t="shared" si="79"/>
        <v/>
      </c>
    </row>
    <row r="2511" spans="2:8" x14ac:dyDescent="0.2">
      <c r="B2511" s="19"/>
      <c r="C2511" s="20" t="str">
        <f t="shared" si="78"/>
        <v/>
      </c>
      <c r="D2511" s="21"/>
      <c r="E2511" s="22"/>
      <c r="F2511" s="22"/>
      <c r="G2511" s="22"/>
      <c r="H2511" s="23" t="str">
        <f t="shared" si="79"/>
        <v/>
      </c>
    </row>
    <row r="2512" spans="2:8" x14ac:dyDescent="0.2">
      <c r="B2512" s="19"/>
      <c r="C2512" s="20" t="str">
        <f t="shared" si="78"/>
        <v/>
      </c>
      <c r="D2512" s="21"/>
      <c r="E2512" s="22"/>
      <c r="F2512" s="22"/>
      <c r="G2512" s="22"/>
      <c r="H2512" s="23" t="str">
        <f t="shared" si="79"/>
        <v/>
      </c>
    </row>
    <row r="2513" spans="2:8" x14ac:dyDescent="0.2">
      <c r="B2513" s="19"/>
      <c r="C2513" s="20" t="str">
        <f t="shared" si="78"/>
        <v/>
      </c>
      <c r="D2513" s="21"/>
      <c r="E2513" s="22"/>
      <c r="F2513" s="22"/>
      <c r="G2513" s="22"/>
      <c r="H2513" s="23" t="str">
        <f t="shared" si="79"/>
        <v/>
      </c>
    </row>
    <row r="2514" spans="2:8" x14ac:dyDescent="0.2">
      <c r="B2514" s="19"/>
      <c r="C2514" s="20" t="str">
        <f t="shared" si="78"/>
        <v/>
      </c>
      <c r="D2514" s="21"/>
      <c r="E2514" s="22"/>
      <c r="F2514" s="22"/>
      <c r="G2514" s="22"/>
      <c r="H2514" s="23" t="str">
        <f t="shared" si="79"/>
        <v/>
      </c>
    </row>
    <row r="2515" spans="2:8" x14ac:dyDescent="0.2">
      <c r="B2515" s="19"/>
      <c r="C2515" s="20" t="str">
        <f t="shared" si="78"/>
        <v/>
      </c>
      <c r="D2515" s="21"/>
      <c r="E2515" s="22"/>
      <c r="F2515" s="22"/>
      <c r="G2515" s="22"/>
      <c r="H2515" s="23" t="str">
        <f t="shared" si="79"/>
        <v/>
      </c>
    </row>
    <row r="2516" spans="2:8" x14ac:dyDescent="0.2">
      <c r="B2516" s="19"/>
      <c r="C2516" s="20" t="str">
        <f t="shared" si="78"/>
        <v/>
      </c>
      <c r="D2516" s="21"/>
      <c r="E2516" s="22"/>
      <c r="F2516" s="22"/>
      <c r="G2516" s="22"/>
      <c r="H2516" s="23" t="str">
        <f t="shared" si="79"/>
        <v/>
      </c>
    </row>
    <row r="2517" spans="2:8" x14ac:dyDescent="0.2">
      <c r="B2517" s="19"/>
      <c r="C2517" s="20" t="str">
        <f t="shared" si="78"/>
        <v/>
      </c>
      <c r="D2517" s="21"/>
      <c r="E2517" s="22"/>
      <c r="F2517" s="22"/>
      <c r="G2517" s="22"/>
      <c r="H2517" s="23" t="str">
        <f t="shared" si="79"/>
        <v/>
      </c>
    </row>
    <row r="2518" spans="2:8" x14ac:dyDescent="0.2">
      <c r="B2518" s="19"/>
      <c r="C2518" s="20" t="str">
        <f t="shared" si="78"/>
        <v/>
      </c>
      <c r="D2518" s="21"/>
      <c r="E2518" s="22"/>
      <c r="F2518" s="22"/>
      <c r="G2518" s="22"/>
      <c r="H2518" s="23" t="str">
        <f t="shared" si="79"/>
        <v/>
      </c>
    </row>
    <row r="2519" spans="2:8" x14ac:dyDescent="0.2">
      <c r="B2519" s="19"/>
      <c r="C2519" s="20" t="str">
        <f t="shared" si="78"/>
        <v/>
      </c>
      <c r="D2519" s="21"/>
      <c r="E2519" s="22"/>
      <c r="F2519" s="22"/>
      <c r="G2519" s="22"/>
      <c r="H2519" s="23" t="str">
        <f t="shared" si="79"/>
        <v/>
      </c>
    </row>
    <row r="2520" spans="2:8" x14ac:dyDescent="0.2">
      <c r="B2520" s="19"/>
      <c r="C2520" s="20" t="str">
        <f t="shared" si="78"/>
        <v/>
      </c>
      <c r="D2520" s="21"/>
      <c r="E2520" s="22"/>
      <c r="F2520" s="22"/>
      <c r="G2520" s="22"/>
      <c r="H2520" s="23" t="str">
        <f t="shared" si="79"/>
        <v/>
      </c>
    </row>
    <row r="2521" spans="2:8" x14ac:dyDescent="0.2">
      <c r="B2521" s="19"/>
      <c r="C2521" s="20" t="str">
        <f t="shared" si="78"/>
        <v/>
      </c>
      <c r="D2521" s="21"/>
      <c r="E2521" s="22"/>
      <c r="F2521" s="22"/>
      <c r="G2521" s="22"/>
      <c r="H2521" s="23" t="str">
        <f t="shared" si="79"/>
        <v/>
      </c>
    </row>
    <row r="2522" spans="2:8" x14ac:dyDescent="0.2">
      <c r="B2522" s="19"/>
      <c r="C2522" s="20" t="str">
        <f t="shared" si="78"/>
        <v/>
      </c>
      <c r="D2522" s="21"/>
      <c r="E2522" s="22"/>
      <c r="F2522" s="22"/>
      <c r="G2522" s="22"/>
      <c r="H2522" s="23" t="str">
        <f t="shared" si="79"/>
        <v/>
      </c>
    </row>
    <row r="2523" spans="2:8" x14ac:dyDescent="0.2">
      <c r="B2523" s="19"/>
      <c r="C2523" s="20" t="str">
        <f t="shared" si="78"/>
        <v/>
      </c>
      <c r="D2523" s="21"/>
      <c r="E2523" s="22"/>
      <c r="F2523" s="22"/>
      <c r="G2523" s="22"/>
      <c r="H2523" s="23" t="str">
        <f t="shared" si="79"/>
        <v/>
      </c>
    </row>
    <row r="2524" spans="2:8" x14ac:dyDescent="0.2">
      <c r="B2524" s="19"/>
      <c r="C2524" s="20" t="str">
        <f t="shared" si="78"/>
        <v/>
      </c>
      <c r="D2524" s="21"/>
      <c r="E2524" s="22"/>
      <c r="F2524" s="22"/>
      <c r="G2524" s="22"/>
      <c r="H2524" s="23" t="str">
        <f t="shared" si="79"/>
        <v/>
      </c>
    </row>
    <row r="2525" spans="2:8" x14ac:dyDescent="0.2">
      <c r="B2525" s="19"/>
      <c r="C2525" s="20" t="str">
        <f t="shared" si="78"/>
        <v/>
      </c>
      <c r="D2525" s="21"/>
      <c r="E2525" s="22"/>
      <c r="F2525" s="22"/>
      <c r="G2525" s="22"/>
      <c r="H2525" s="23" t="str">
        <f t="shared" si="79"/>
        <v/>
      </c>
    </row>
    <row r="2526" spans="2:8" x14ac:dyDescent="0.2">
      <c r="B2526" s="19"/>
      <c r="C2526" s="20" t="str">
        <f t="shared" si="78"/>
        <v/>
      </c>
      <c r="D2526" s="21"/>
      <c r="E2526" s="22"/>
      <c r="F2526" s="22"/>
      <c r="G2526" s="22"/>
      <c r="H2526" s="23" t="str">
        <f t="shared" si="79"/>
        <v/>
      </c>
    </row>
    <row r="2527" spans="2:8" x14ac:dyDescent="0.2">
      <c r="B2527" s="19"/>
      <c r="C2527" s="20" t="str">
        <f t="shared" si="78"/>
        <v/>
      </c>
      <c r="D2527" s="21"/>
      <c r="E2527" s="22"/>
      <c r="F2527" s="22"/>
      <c r="G2527" s="22"/>
      <c r="H2527" s="23" t="str">
        <f t="shared" si="79"/>
        <v/>
      </c>
    </row>
    <row r="2528" spans="2:8" x14ac:dyDescent="0.2">
      <c r="B2528" s="19"/>
      <c r="C2528" s="20" t="str">
        <f t="shared" si="78"/>
        <v/>
      </c>
      <c r="D2528" s="21"/>
      <c r="E2528" s="22"/>
      <c r="F2528" s="22"/>
      <c r="G2528" s="22"/>
      <c r="H2528" s="23" t="str">
        <f t="shared" si="79"/>
        <v/>
      </c>
    </row>
    <row r="2529" spans="2:8" x14ac:dyDescent="0.2">
      <c r="B2529" s="19"/>
      <c r="C2529" s="20" t="str">
        <f t="shared" si="78"/>
        <v/>
      </c>
      <c r="D2529" s="21"/>
      <c r="E2529" s="22"/>
      <c r="F2529" s="22"/>
      <c r="G2529" s="22"/>
      <c r="H2529" s="23" t="str">
        <f t="shared" si="79"/>
        <v/>
      </c>
    </row>
    <row r="2530" spans="2:8" x14ac:dyDescent="0.2">
      <c r="B2530" s="19"/>
      <c r="C2530" s="20" t="str">
        <f t="shared" si="78"/>
        <v/>
      </c>
      <c r="D2530" s="21"/>
      <c r="E2530" s="22"/>
      <c r="F2530" s="22"/>
      <c r="G2530" s="22"/>
      <c r="H2530" s="23" t="str">
        <f t="shared" si="79"/>
        <v/>
      </c>
    </row>
    <row r="2531" spans="2:8" x14ac:dyDescent="0.2">
      <c r="B2531" s="19"/>
      <c r="C2531" s="20" t="str">
        <f t="shared" si="78"/>
        <v/>
      </c>
      <c r="D2531" s="21"/>
      <c r="E2531" s="22"/>
      <c r="F2531" s="22"/>
      <c r="G2531" s="22"/>
      <c r="H2531" s="23" t="str">
        <f t="shared" si="79"/>
        <v/>
      </c>
    </row>
    <row r="2532" spans="2:8" x14ac:dyDescent="0.2">
      <c r="B2532" s="19"/>
      <c r="C2532" s="20" t="str">
        <f t="shared" si="78"/>
        <v/>
      </c>
      <c r="D2532" s="21"/>
      <c r="E2532" s="22"/>
      <c r="F2532" s="22"/>
      <c r="G2532" s="22"/>
      <c r="H2532" s="23" t="str">
        <f t="shared" si="79"/>
        <v/>
      </c>
    </row>
    <row r="2533" spans="2:8" x14ac:dyDescent="0.2">
      <c r="B2533" s="19"/>
      <c r="C2533" s="20" t="str">
        <f t="shared" si="78"/>
        <v/>
      </c>
      <c r="D2533" s="21"/>
      <c r="E2533" s="22"/>
      <c r="F2533" s="22"/>
      <c r="G2533" s="22"/>
      <c r="H2533" s="23" t="str">
        <f t="shared" si="79"/>
        <v/>
      </c>
    </row>
    <row r="2534" spans="2:8" x14ac:dyDescent="0.2">
      <c r="B2534" s="19"/>
      <c r="C2534" s="20" t="str">
        <f t="shared" si="78"/>
        <v/>
      </c>
      <c r="D2534" s="21"/>
      <c r="E2534" s="22"/>
      <c r="F2534" s="22"/>
      <c r="G2534" s="22"/>
      <c r="H2534" s="23" t="str">
        <f t="shared" si="79"/>
        <v/>
      </c>
    </row>
    <row r="2535" spans="2:8" x14ac:dyDescent="0.2">
      <c r="B2535" s="19"/>
      <c r="C2535" s="20" t="str">
        <f t="shared" si="78"/>
        <v/>
      </c>
      <c r="D2535" s="21"/>
      <c r="E2535" s="22"/>
      <c r="F2535" s="22"/>
      <c r="G2535" s="22"/>
      <c r="H2535" s="23" t="str">
        <f t="shared" si="79"/>
        <v/>
      </c>
    </row>
    <row r="2536" spans="2:8" x14ac:dyDescent="0.2">
      <c r="B2536" s="19"/>
      <c r="C2536" s="20" t="str">
        <f t="shared" si="78"/>
        <v/>
      </c>
      <c r="D2536" s="21"/>
      <c r="E2536" s="22"/>
      <c r="F2536" s="22"/>
      <c r="G2536" s="22"/>
      <c r="H2536" s="23" t="str">
        <f t="shared" si="79"/>
        <v/>
      </c>
    </row>
    <row r="2537" spans="2:8" x14ac:dyDescent="0.2">
      <c r="B2537" s="19"/>
      <c r="C2537" s="20" t="str">
        <f t="shared" si="78"/>
        <v/>
      </c>
      <c r="D2537" s="21"/>
      <c r="E2537" s="22"/>
      <c r="F2537" s="22"/>
      <c r="G2537" s="22"/>
      <c r="H2537" s="23" t="str">
        <f t="shared" si="79"/>
        <v/>
      </c>
    </row>
    <row r="2538" spans="2:8" x14ac:dyDescent="0.2">
      <c r="B2538" s="19"/>
      <c r="C2538" s="20" t="str">
        <f t="shared" si="78"/>
        <v/>
      </c>
      <c r="D2538" s="21"/>
      <c r="E2538" s="22"/>
      <c r="F2538" s="22"/>
      <c r="G2538" s="22"/>
      <c r="H2538" s="23" t="str">
        <f t="shared" si="79"/>
        <v/>
      </c>
    </row>
    <row r="2539" spans="2:8" x14ac:dyDescent="0.2">
      <c r="B2539" s="19"/>
      <c r="C2539" s="20" t="str">
        <f t="shared" si="78"/>
        <v/>
      </c>
      <c r="D2539" s="21"/>
      <c r="E2539" s="22"/>
      <c r="F2539" s="22"/>
      <c r="G2539" s="22"/>
      <c r="H2539" s="23" t="str">
        <f t="shared" si="79"/>
        <v/>
      </c>
    </row>
    <row r="2540" spans="2:8" x14ac:dyDescent="0.2">
      <c r="B2540" s="19"/>
      <c r="C2540" s="20" t="str">
        <f t="shared" si="78"/>
        <v/>
      </c>
      <c r="D2540" s="21"/>
      <c r="E2540" s="22"/>
      <c r="F2540" s="22"/>
      <c r="G2540" s="22"/>
      <c r="H2540" s="23" t="str">
        <f t="shared" si="79"/>
        <v/>
      </c>
    </row>
    <row r="2541" spans="2:8" x14ac:dyDescent="0.2">
      <c r="B2541" s="19"/>
      <c r="C2541" s="20" t="str">
        <f t="shared" si="78"/>
        <v/>
      </c>
      <c r="D2541" s="21"/>
      <c r="E2541" s="22"/>
      <c r="F2541" s="22"/>
      <c r="G2541" s="22"/>
      <c r="H2541" s="23" t="str">
        <f t="shared" si="79"/>
        <v/>
      </c>
    </row>
    <row r="2542" spans="2:8" x14ac:dyDescent="0.2">
      <c r="B2542" s="19"/>
      <c r="C2542" s="20" t="str">
        <f t="shared" si="78"/>
        <v/>
      </c>
      <c r="D2542" s="21"/>
      <c r="E2542" s="22"/>
      <c r="F2542" s="22"/>
      <c r="G2542" s="22"/>
      <c r="H2542" s="23" t="str">
        <f t="shared" si="79"/>
        <v/>
      </c>
    </row>
    <row r="2543" spans="2:8" x14ac:dyDescent="0.2">
      <c r="B2543" s="19"/>
      <c r="C2543" s="20" t="str">
        <f t="shared" si="78"/>
        <v/>
      </c>
      <c r="D2543" s="21"/>
      <c r="E2543" s="22"/>
      <c r="F2543" s="22"/>
      <c r="G2543" s="22"/>
      <c r="H2543" s="23" t="str">
        <f t="shared" si="79"/>
        <v/>
      </c>
    </row>
    <row r="2544" spans="2:8" x14ac:dyDescent="0.2">
      <c r="B2544" s="19"/>
      <c r="C2544" s="20" t="str">
        <f t="shared" si="78"/>
        <v/>
      </c>
      <c r="D2544" s="21"/>
      <c r="E2544" s="22"/>
      <c r="F2544" s="22"/>
      <c r="G2544" s="22"/>
      <c r="H2544" s="23" t="str">
        <f t="shared" si="79"/>
        <v/>
      </c>
    </row>
    <row r="2545" spans="2:8" x14ac:dyDescent="0.2">
      <c r="B2545" s="19"/>
      <c r="C2545" s="20" t="str">
        <f t="shared" si="78"/>
        <v/>
      </c>
      <c r="D2545" s="21"/>
      <c r="E2545" s="22"/>
      <c r="F2545" s="22"/>
      <c r="G2545" s="22"/>
      <c r="H2545" s="23" t="str">
        <f t="shared" si="79"/>
        <v/>
      </c>
    </row>
    <row r="2546" spans="2:8" x14ac:dyDescent="0.2">
      <c r="B2546" s="19"/>
      <c r="C2546" s="20" t="str">
        <f t="shared" si="78"/>
        <v/>
      </c>
      <c r="D2546" s="21"/>
      <c r="E2546" s="22"/>
      <c r="F2546" s="22"/>
      <c r="G2546" s="22"/>
      <c r="H2546" s="23" t="str">
        <f t="shared" si="79"/>
        <v/>
      </c>
    </row>
    <row r="2547" spans="2:8" x14ac:dyDescent="0.2">
      <c r="B2547" s="19"/>
      <c r="C2547" s="20" t="str">
        <f t="shared" si="78"/>
        <v/>
      </c>
      <c r="D2547" s="21"/>
      <c r="E2547" s="22"/>
      <c r="F2547" s="22"/>
      <c r="G2547" s="22"/>
      <c r="H2547" s="23" t="str">
        <f t="shared" si="79"/>
        <v/>
      </c>
    </row>
    <row r="2548" spans="2:8" x14ac:dyDescent="0.2">
      <c r="B2548" s="19"/>
      <c r="C2548" s="20" t="str">
        <f t="shared" si="78"/>
        <v/>
      </c>
      <c r="D2548" s="21"/>
      <c r="E2548" s="22"/>
      <c r="F2548" s="22"/>
      <c r="G2548" s="22"/>
      <c r="H2548" s="23" t="str">
        <f t="shared" si="79"/>
        <v/>
      </c>
    </row>
    <row r="2549" spans="2:8" x14ac:dyDescent="0.2">
      <c r="B2549" s="19"/>
      <c r="C2549" s="20" t="str">
        <f t="shared" si="78"/>
        <v/>
      </c>
      <c r="D2549" s="21"/>
      <c r="E2549" s="22"/>
      <c r="F2549" s="22"/>
      <c r="G2549" s="22"/>
      <c r="H2549" s="23" t="str">
        <f t="shared" si="79"/>
        <v/>
      </c>
    </row>
    <row r="2550" spans="2:8" x14ac:dyDescent="0.2">
      <c r="B2550" s="19"/>
      <c r="C2550" s="20" t="str">
        <f t="shared" si="78"/>
        <v/>
      </c>
      <c r="D2550" s="21"/>
      <c r="E2550" s="22"/>
      <c r="F2550" s="22"/>
      <c r="G2550" s="22"/>
      <c r="H2550" s="23" t="str">
        <f t="shared" si="79"/>
        <v/>
      </c>
    </row>
    <row r="2551" spans="2:8" x14ac:dyDescent="0.2">
      <c r="B2551" s="19"/>
      <c r="C2551" s="20" t="str">
        <f t="shared" si="78"/>
        <v/>
      </c>
      <c r="D2551" s="21"/>
      <c r="E2551" s="22"/>
      <c r="F2551" s="22"/>
      <c r="G2551" s="22"/>
      <c r="H2551" s="23" t="str">
        <f t="shared" si="79"/>
        <v/>
      </c>
    </row>
    <row r="2552" spans="2:8" x14ac:dyDescent="0.2">
      <c r="B2552" s="19"/>
      <c r="C2552" s="20" t="str">
        <f t="shared" si="78"/>
        <v/>
      </c>
      <c r="D2552" s="21"/>
      <c r="E2552" s="22"/>
      <c r="F2552" s="22"/>
      <c r="G2552" s="22"/>
      <c r="H2552" s="23" t="str">
        <f t="shared" si="79"/>
        <v/>
      </c>
    </row>
    <row r="2553" spans="2:8" x14ac:dyDescent="0.2">
      <c r="B2553" s="19"/>
      <c r="C2553" s="20" t="str">
        <f t="shared" si="78"/>
        <v/>
      </c>
      <c r="D2553" s="21"/>
      <c r="E2553" s="22"/>
      <c r="F2553" s="22"/>
      <c r="G2553" s="22"/>
      <c r="H2553" s="23" t="str">
        <f t="shared" si="79"/>
        <v/>
      </c>
    </row>
    <row r="2554" spans="2:8" x14ac:dyDescent="0.2">
      <c r="B2554" s="19"/>
      <c r="C2554" s="20" t="str">
        <f t="shared" si="78"/>
        <v/>
      </c>
      <c r="D2554" s="21"/>
      <c r="E2554" s="22"/>
      <c r="F2554" s="22"/>
      <c r="G2554" s="22"/>
      <c r="H2554" s="23" t="str">
        <f t="shared" si="79"/>
        <v/>
      </c>
    </row>
    <row r="2555" spans="2:8" x14ac:dyDescent="0.2">
      <c r="B2555" s="19"/>
      <c r="C2555" s="20" t="str">
        <f t="shared" si="78"/>
        <v/>
      </c>
      <c r="D2555" s="21"/>
      <c r="E2555" s="22"/>
      <c r="F2555" s="22"/>
      <c r="G2555" s="22"/>
      <c r="H2555" s="23" t="str">
        <f t="shared" si="79"/>
        <v/>
      </c>
    </row>
    <row r="2556" spans="2:8" x14ac:dyDescent="0.2">
      <c r="B2556" s="19"/>
      <c r="C2556" s="20" t="str">
        <f t="shared" si="78"/>
        <v/>
      </c>
      <c r="D2556" s="21"/>
      <c r="E2556" s="22"/>
      <c r="F2556" s="22"/>
      <c r="G2556" s="22"/>
      <c r="H2556" s="23" t="str">
        <f t="shared" si="79"/>
        <v/>
      </c>
    </row>
    <row r="2557" spans="2:8" x14ac:dyDescent="0.2">
      <c r="B2557" s="19"/>
      <c r="C2557" s="20" t="str">
        <f t="shared" si="78"/>
        <v/>
      </c>
      <c r="D2557" s="21"/>
      <c r="E2557" s="22"/>
      <c r="F2557" s="22"/>
      <c r="G2557" s="22"/>
      <c r="H2557" s="23" t="str">
        <f t="shared" si="79"/>
        <v/>
      </c>
    </row>
    <row r="2558" spans="2:8" x14ac:dyDescent="0.2">
      <c r="B2558" s="19"/>
      <c r="C2558" s="20" t="str">
        <f t="shared" si="78"/>
        <v/>
      </c>
      <c r="D2558" s="21"/>
      <c r="E2558" s="22"/>
      <c r="F2558" s="22"/>
      <c r="G2558" s="22"/>
      <c r="H2558" s="23" t="str">
        <f t="shared" si="79"/>
        <v/>
      </c>
    </row>
    <row r="2559" spans="2:8" x14ac:dyDescent="0.2">
      <c r="B2559" s="19"/>
      <c r="C2559" s="20" t="str">
        <f t="shared" si="78"/>
        <v/>
      </c>
      <c r="D2559" s="21"/>
      <c r="E2559" s="22"/>
      <c r="F2559" s="22"/>
      <c r="G2559" s="22"/>
      <c r="H2559" s="23" t="str">
        <f t="shared" si="79"/>
        <v/>
      </c>
    </row>
    <row r="2560" spans="2:8" x14ac:dyDescent="0.2">
      <c r="B2560" s="19"/>
      <c r="C2560" s="20" t="str">
        <f t="shared" si="78"/>
        <v/>
      </c>
      <c r="D2560" s="21"/>
      <c r="E2560" s="22"/>
      <c r="F2560" s="22"/>
      <c r="G2560" s="22"/>
      <c r="H2560" s="23" t="str">
        <f t="shared" si="79"/>
        <v/>
      </c>
    </row>
    <row r="2561" spans="2:8" x14ac:dyDescent="0.2">
      <c r="B2561" s="19"/>
      <c r="C2561" s="20" t="str">
        <f t="shared" si="78"/>
        <v/>
      </c>
      <c r="D2561" s="21"/>
      <c r="E2561" s="22"/>
      <c r="F2561" s="22"/>
      <c r="G2561" s="22"/>
      <c r="H2561" s="23" t="str">
        <f t="shared" si="79"/>
        <v/>
      </c>
    </row>
    <row r="2562" spans="2:8" x14ac:dyDescent="0.2">
      <c r="B2562" s="19"/>
      <c r="C2562" s="20" t="str">
        <f t="shared" si="78"/>
        <v/>
      </c>
      <c r="D2562" s="21"/>
      <c r="E2562" s="22"/>
      <c r="F2562" s="22"/>
      <c r="G2562" s="22"/>
      <c r="H2562" s="23" t="str">
        <f t="shared" si="79"/>
        <v/>
      </c>
    </row>
    <row r="2563" spans="2:8" x14ac:dyDescent="0.2">
      <c r="B2563" s="19"/>
      <c r="C2563" s="20" t="str">
        <f t="shared" si="78"/>
        <v/>
      </c>
      <c r="D2563" s="21"/>
      <c r="E2563" s="22"/>
      <c r="F2563" s="22"/>
      <c r="G2563" s="22"/>
      <c r="H2563" s="23" t="str">
        <f t="shared" si="79"/>
        <v/>
      </c>
    </row>
    <row r="2564" spans="2:8" x14ac:dyDescent="0.2">
      <c r="B2564" s="19"/>
      <c r="C2564" s="20" t="str">
        <f t="shared" si="78"/>
        <v/>
      </c>
      <c r="D2564" s="21"/>
      <c r="E2564" s="22"/>
      <c r="F2564" s="22"/>
      <c r="G2564" s="22"/>
      <c r="H2564" s="23" t="str">
        <f t="shared" si="79"/>
        <v/>
      </c>
    </row>
    <row r="2565" spans="2:8" x14ac:dyDescent="0.2">
      <c r="B2565" s="19"/>
      <c r="C2565" s="20" t="str">
        <f t="shared" ref="C2565:C2628" si="80">IF(B2565="","",IFERROR(INDEX(AnNume,MATCH(B2565,AnMarca,0)),"Marcă inexistentă"))</f>
        <v/>
      </c>
      <c r="D2565" s="21"/>
      <c r="E2565" s="22"/>
      <c r="F2565" s="22"/>
      <c r="G2565" s="22"/>
      <c r="H2565" s="23" t="str">
        <f t="shared" ref="H2565:H2628" si="81">IF(B2565="","",TRIM(IF(C2565="Marcă inexistentă","Marca nu există în foaia Angajați. ","")&amp;IF(NOT(ISNUMBER(D2565)),"Luna trebuie să fie o dată (prima zi a lunii). ","")&amp;IF(COUNTIFS($B$5:$B$3004,B2565,$D$5:$D$3004,D2565)&gt;1,"Luna apare de două ori. ","")&amp;IF(N(F2565)&gt;N(E2565),"Netul este mai mare decât brutul. ","")))</f>
        <v/>
      </c>
    </row>
    <row r="2566" spans="2:8" x14ac:dyDescent="0.2">
      <c r="B2566" s="19"/>
      <c r="C2566" s="20" t="str">
        <f t="shared" si="80"/>
        <v/>
      </c>
      <c r="D2566" s="21"/>
      <c r="E2566" s="22"/>
      <c r="F2566" s="22"/>
      <c r="G2566" s="22"/>
      <c r="H2566" s="23" t="str">
        <f t="shared" si="81"/>
        <v/>
      </c>
    </row>
    <row r="2567" spans="2:8" x14ac:dyDescent="0.2">
      <c r="B2567" s="19"/>
      <c r="C2567" s="20" t="str">
        <f t="shared" si="80"/>
        <v/>
      </c>
      <c r="D2567" s="21"/>
      <c r="E2567" s="22"/>
      <c r="F2567" s="22"/>
      <c r="G2567" s="22"/>
      <c r="H2567" s="23" t="str">
        <f t="shared" si="81"/>
        <v/>
      </c>
    </row>
    <row r="2568" spans="2:8" x14ac:dyDescent="0.2">
      <c r="B2568" s="19"/>
      <c r="C2568" s="20" t="str">
        <f t="shared" si="80"/>
        <v/>
      </c>
      <c r="D2568" s="21"/>
      <c r="E2568" s="22"/>
      <c r="F2568" s="22"/>
      <c r="G2568" s="22"/>
      <c r="H2568" s="23" t="str">
        <f t="shared" si="81"/>
        <v/>
      </c>
    </row>
    <row r="2569" spans="2:8" x14ac:dyDescent="0.2">
      <c r="B2569" s="19"/>
      <c r="C2569" s="20" t="str">
        <f t="shared" si="80"/>
        <v/>
      </c>
      <c r="D2569" s="21"/>
      <c r="E2569" s="22"/>
      <c r="F2569" s="22"/>
      <c r="G2569" s="22"/>
      <c r="H2569" s="23" t="str">
        <f t="shared" si="81"/>
        <v/>
      </c>
    </row>
    <row r="2570" spans="2:8" x14ac:dyDescent="0.2">
      <c r="B2570" s="19"/>
      <c r="C2570" s="20" t="str">
        <f t="shared" si="80"/>
        <v/>
      </c>
      <c r="D2570" s="21"/>
      <c r="E2570" s="22"/>
      <c r="F2570" s="22"/>
      <c r="G2570" s="22"/>
      <c r="H2570" s="23" t="str">
        <f t="shared" si="81"/>
        <v/>
      </c>
    </row>
    <row r="2571" spans="2:8" x14ac:dyDescent="0.2">
      <c r="B2571" s="19"/>
      <c r="C2571" s="20" t="str">
        <f t="shared" si="80"/>
        <v/>
      </c>
      <c r="D2571" s="21"/>
      <c r="E2571" s="22"/>
      <c r="F2571" s="22"/>
      <c r="G2571" s="22"/>
      <c r="H2571" s="23" t="str">
        <f t="shared" si="81"/>
        <v/>
      </c>
    </row>
    <row r="2572" spans="2:8" x14ac:dyDescent="0.2">
      <c r="B2572" s="19"/>
      <c r="C2572" s="20" t="str">
        <f t="shared" si="80"/>
        <v/>
      </c>
      <c r="D2572" s="21"/>
      <c r="E2572" s="22"/>
      <c r="F2572" s="22"/>
      <c r="G2572" s="22"/>
      <c r="H2572" s="23" t="str">
        <f t="shared" si="81"/>
        <v/>
      </c>
    </row>
    <row r="2573" spans="2:8" x14ac:dyDescent="0.2">
      <c r="B2573" s="19"/>
      <c r="C2573" s="20" t="str">
        <f t="shared" si="80"/>
        <v/>
      </c>
      <c r="D2573" s="21"/>
      <c r="E2573" s="22"/>
      <c r="F2573" s="22"/>
      <c r="G2573" s="22"/>
      <c r="H2573" s="23" t="str">
        <f t="shared" si="81"/>
        <v/>
      </c>
    </row>
    <row r="2574" spans="2:8" x14ac:dyDescent="0.2">
      <c r="B2574" s="19"/>
      <c r="C2574" s="20" t="str">
        <f t="shared" si="80"/>
        <v/>
      </c>
      <c r="D2574" s="21"/>
      <c r="E2574" s="22"/>
      <c r="F2574" s="22"/>
      <c r="G2574" s="22"/>
      <c r="H2574" s="23" t="str">
        <f t="shared" si="81"/>
        <v/>
      </c>
    </row>
    <row r="2575" spans="2:8" x14ac:dyDescent="0.2">
      <c r="B2575" s="19"/>
      <c r="C2575" s="20" t="str">
        <f t="shared" si="80"/>
        <v/>
      </c>
      <c r="D2575" s="21"/>
      <c r="E2575" s="22"/>
      <c r="F2575" s="22"/>
      <c r="G2575" s="22"/>
      <c r="H2575" s="23" t="str">
        <f t="shared" si="81"/>
        <v/>
      </c>
    </row>
    <row r="2576" spans="2:8" x14ac:dyDescent="0.2">
      <c r="B2576" s="19"/>
      <c r="C2576" s="20" t="str">
        <f t="shared" si="80"/>
        <v/>
      </c>
      <c r="D2576" s="21"/>
      <c r="E2576" s="22"/>
      <c r="F2576" s="22"/>
      <c r="G2576" s="22"/>
      <c r="H2576" s="23" t="str">
        <f t="shared" si="81"/>
        <v/>
      </c>
    </row>
    <row r="2577" spans="2:8" x14ac:dyDescent="0.2">
      <c r="B2577" s="19"/>
      <c r="C2577" s="20" t="str">
        <f t="shared" si="80"/>
        <v/>
      </c>
      <c r="D2577" s="21"/>
      <c r="E2577" s="22"/>
      <c r="F2577" s="22"/>
      <c r="G2577" s="22"/>
      <c r="H2577" s="23" t="str">
        <f t="shared" si="81"/>
        <v/>
      </c>
    </row>
    <row r="2578" spans="2:8" x14ac:dyDescent="0.2">
      <c r="B2578" s="19"/>
      <c r="C2578" s="20" t="str">
        <f t="shared" si="80"/>
        <v/>
      </c>
      <c r="D2578" s="21"/>
      <c r="E2578" s="22"/>
      <c r="F2578" s="22"/>
      <c r="G2578" s="22"/>
      <c r="H2578" s="23" t="str">
        <f t="shared" si="81"/>
        <v/>
      </c>
    </row>
    <row r="2579" spans="2:8" x14ac:dyDescent="0.2">
      <c r="B2579" s="19"/>
      <c r="C2579" s="20" t="str">
        <f t="shared" si="80"/>
        <v/>
      </c>
      <c r="D2579" s="21"/>
      <c r="E2579" s="22"/>
      <c r="F2579" s="22"/>
      <c r="G2579" s="22"/>
      <c r="H2579" s="23" t="str">
        <f t="shared" si="81"/>
        <v/>
      </c>
    </row>
    <row r="2580" spans="2:8" x14ac:dyDescent="0.2">
      <c r="B2580" s="19"/>
      <c r="C2580" s="20" t="str">
        <f t="shared" si="80"/>
        <v/>
      </c>
      <c r="D2580" s="21"/>
      <c r="E2580" s="22"/>
      <c r="F2580" s="22"/>
      <c r="G2580" s="22"/>
      <c r="H2580" s="23" t="str">
        <f t="shared" si="81"/>
        <v/>
      </c>
    </row>
    <row r="2581" spans="2:8" x14ac:dyDescent="0.2">
      <c r="B2581" s="19"/>
      <c r="C2581" s="20" t="str">
        <f t="shared" si="80"/>
        <v/>
      </c>
      <c r="D2581" s="21"/>
      <c r="E2581" s="22"/>
      <c r="F2581" s="22"/>
      <c r="G2581" s="22"/>
      <c r="H2581" s="23" t="str">
        <f t="shared" si="81"/>
        <v/>
      </c>
    </row>
    <row r="2582" spans="2:8" x14ac:dyDescent="0.2">
      <c r="B2582" s="19"/>
      <c r="C2582" s="20" t="str">
        <f t="shared" si="80"/>
        <v/>
      </c>
      <c r="D2582" s="21"/>
      <c r="E2582" s="22"/>
      <c r="F2582" s="22"/>
      <c r="G2582" s="22"/>
      <c r="H2582" s="23" t="str">
        <f t="shared" si="81"/>
        <v/>
      </c>
    </row>
    <row r="2583" spans="2:8" x14ac:dyDescent="0.2">
      <c r="B2583" s="19"/>
      <c r="C2583" s="20" t="str">
        <f t="shared" si="80"/>
        <v/>
      </c>
      <c r="D2583" s="21"/>
      <c r="E2583" s="22"/>
      <c r="F2583" s="22"/>
      <c r="G2583" s="22"/>
      <c r="H2583" s="23" t="str">
        <f t="shared" si="81"/>
        <v/>
      </c>
    </row>
    <row r="2584" spans="2:8" x14ac:dyDescent="0.2">
      <c r="B2584" s="19"/>
      <c r="C2584" s="20" t="str">
        <f t="shared" si="80"/>
        <v/>
      </c>
      <c r="D2584" s="21"/>
      <c r="E2584" s="22"/>
      <c r="F2584" s="22"/>
      <c r="G2584" s="22"/>
      <c r="H2584" s="23" t="str">
        <f t="shared" si="81"/>
        <v/>
      </c>
    </row>
    <row r="2585" spans="2:8" x14ac:dyDescent="0.2">
      <c r="B2585" s="19"/>
      <c r="C2585" s="20" t="str">
        <f t="shared" si="80"/>
        <v/>
      </c>
      <c r="D2585" s="21"/>
      <c r="E2585" s="22"/>
      <c r="F2585" s="22"/>
      <c r="G2585" s="22"/>
      <c r="H2585" s="23" t="str">
        <f t="shared" si="81"/>
        <v/>
      </c>
    </row>
    <row r="2586" spans="2:8" x14ac:dyDescent="0.2">
      <c r="B2586" s="19"/>
      <c r="C2586" s="20" t="str">
        <f t="shared" si="80"/>
        <v/>
      </c>
      <c r="D2586" s="21"/>
      <c r="E2586" s="22"/>
      <c r="F2586" s="22"/>
      <c r="G2586" s="22"/>
      <c r="H2586" s="23" t="str">
        <f t="shared" si="81"/>
        <v/>
      </c>
    </row>
    <row r="2587" spans="2:8" x14ac:dyDescent="0.2">
      <c r="B2587" s="19"/>
      <c r="C2587" s="20" t="str">
        <f t="shared" si="80"/>
        <v/>
      </c>
      <c r="D2587" s="21"/>
      <c r="E2587" s="22"/>
      <c r="F2587" s="22"/>
      <c r="G2587" s="22"/>
      <c r="H2587" s="23" t="str">
        <f t="shared" si="81"/>
        <v/>
      </c>
    </row>
    <row r="2588" spans="2:8" x14ac:dyDescent="0.2">
      <c r="B2588" s="19"/>
      <c r="C2588" s="20" t="str">
        <f t="shared" si="80"/>
        <v/>
      </c>
      <c r="D2588" s="21"/>
      <c r="E2588" s="22"/>
      <c r="F2588" s="22"/>
      <c r="G2588" s="22"/>
      <c r="H2588" s="23" t="str">
        <f t="shared" si="81"/>
        <v/>
      </c>
    </row>
    <row r="2589" spans="2:8" x14ac:dyDescent="0.2">
      <c r="B2589" s="19"/>
      <c r="C2589" s="20" t="str">
        <f t="shared" si="80"/>
        <v/>
      </c>
      <c r="D2589" s="21"/>
      <c r="E2589" s="22"/>
      <c r="F2589" s="22"/>
      <c r="G2589" s="22"/>
      <c r="H2589" s="23" t="str">
        <f t="shared" si="81"/>
        <v/>
      </c>
    </row>
    <row r="2590" spans="2:8" x14ac:dyDescent="0.2">
      <c r="B2590" s="19"/>
      <c r="C2590" s="20" t="str">
        <f t="shared" si="80"/>
        <v/>
      </c>
      <c r="D2590" s="21"/>
      <c r="E2590" s="22"/>
      <c r="F2590" s="22"/>
      <c r="G2590" s="22"/>
      <c r="H2590" s="23" t="str">
        <f t="shared" si="81"/>
        <v/>
      </c>
    </row>
    <row r="2591" spans="2:8" x14ac:dyDescent="0.2">
      <c r="B2591" s="19"/>
      <c r="C2591" s="20" t="str">
        <f t="shared" si="80"/>
        <v/>
      </c>
      <c r="D2591" s="21"/>
      <c r="E2591" s="22"/>
      <c r="F2591" s="22"/>
      <c r="G2591" s="22"/>
      <c r="H2591" s="23" t="str">
        <f t="shared" si="81"/>
        <v/>
      </c>
    </row>
    <row r="2592" spans="2:8" x14ac:dyDescent="0.2">
      <c r="B2592" s="19"/>
      <c r="C2592" s="20" t="str">
        <f t="shared" si="80"/>
        <v/>
      </c>
      <c r="D2592" s="21"/>
      <c r="E2592" s="22"/>
      <c r="F2592" s="22"/>
      <c r="G2592" s="22"/>
      <c r="H2592" s="23" t="str">
        <f t="shared" si="81"/>
        <v/>
      </c>
    </row>
    <row r="2593" spans="2:8" x14ac:dyDescent="0.2">
      <c r="B2593" s="19"/>
      <c r="C2593" s="20" t="str">
        <f t="shared" si="80"/>
        <v/>
      </c>
      <c r="D2593" s="21"/>
      <c r="E2593" s="22"/>
      <c r="F2593" s="22"/>
      <c r="G2593" s="22"/>
      <c r="H2593" s="23" t="str">
        <f t="shared" si="81"/>
        <v/>
      </c>
    </row>
    <row r="2594" spans="2:8" x14ac:dyDescent="0.2">
      <c r="B2594" s="19"/>
      <c r="C2594" s="20" t="str">
        <f t="shared" si="80"/>
        <v/>
      </c>
      <c r="D2594" s="21"/>
      <c r="E2594" s="22"/>
      <c r="F2594" s="22"/>
      <c r="G2594" s="22"/>
      <c r="H2594" s="23" t="str">
        <f t="shared" si="81"/>
        <v/>
      </c>
    </row>
    <row r="2595" spans="2:8" x14ac:dyDescent="0.2">
      <c r="B2595" s="19"/>
      <c r="C2595" s="20" t="str">
        <f t="shared" si="80"/>
        <v/>
      </c>
      <c r="D2595" s="21"/>
      <c r="E2595" s="22"/>
      <c r="F2595" s="22"/>
      <c r="G2595" s="22"/>
      <c r="H2595" s="23" t="str">
        <f t="shared" si="81"/>
        <v/>
      </c>
    </row>
    <row r="2596" spans="2:8" x14ac:dyDescent="0.2">
      <c r="B2596" s="19"/>
      <c r="C2596" s="20" t="str">
        <f t="shared" si="80"/>
        <v/>
      </c>
      <c r="D2596" s="21"/>
      <c r="E2596" s="22"/>
      <c r="F2596" s="22"/>
      <c r="G2596" s="22"/>
      <c r="H2596" s="23" t="str">
        <f t="shared" si="81"/>
        <v/>
      </c>
    </row>
    <row r="2597" spans="2:8" x14ac:dyDescent="0.2">
      <c r="B2597" s="19"/>
      <c r="C2597" s="20" t="str">
        <f t="shared" si="80"/>
        <v/>
      </c>
      <c r="D2597" s="21"/>
      <c r="E2597" s="22"/>
      <c r="F2597" s="22"/>
      <c r="G2597" s="22"/>
      <c r="H2597" s="23" t="str">
        <f t="shared" si="81"/>
        <v/>
      </c>
    </row>
    <row r="2598" spans="2:8" x14ac:dyDescent="0.2">
      <c r="B2598" s="19"/>
      <c r="C2598" s="20" t="str">
        <f t="shared" si="80"/>
        <v/>
      </c>
      <c r="D2598" s="21"/>
      <c r="E2598" s="22"/>
      <c r="F2598" s="22"/>
      <c r="G2598" s="22"/>
      <c r="H2598" s="23" t="str">
        <f t="shared" si="81"/>
        <v/>
      </c>
    </row>
    <row r="2599" spans="2:8" x14ac:dyDescent="0.2">
      <c r="B2599" s="19"/>
      <c r="C2599" s="20" t="str">
        <f t="shared" si="80"/>
        <v/>
      </c>
      <c r="D2599" s="21"/>
      <c r="E2599" s="22"/>
      <c r="F2599" s="22"/>
      <c r="G2599" s="22"/>
      <c r="H2599" s="23" t="str">
        <f t="shared" si="81"/>
        <v/>
      </c>
    </row>
    <row r="2600" spans="2:8" x14ac:dyDescent="0.2">
      <c r="B2600" s="19"/>
      <c r="C2600" s="20" t="str">
        <f t="shared" si="80"/>
        <v/>
      </c>
      <c r="D2600" s="21"/>
      <c r="E2600" s="22"/>
      <c r="F2600" s="22"/>
      <c r="G2600" s="22"/>
      <c r="H2600" s="23" t="str">
        <f t="shared" si="81"/>
        <v/>
      </c>
    </row>
    <row r="2601" spans="2:8" x14ac:dyDescent="0.2">
      <c r="B2601" s="19"/>
      <c r="C2601" s="20" t="str">
        <f t="shared" si="80"/>
        <v/>
      </c>
      <c r="D2601" s="21"/>
      <c r="E2601" s="22"/>
      <c r="F2601" s="22"/>
      <c r="G2601" s="22"/>
      <c r="H2601" s="23" t="str">
        <f t="shared" si="81"/>
        <v/>
      </c>
    </row>
    <row r="2602" spans="2:8" x14ac:dyDescent="0.2">
      <c r="B2602" s="19"/>
      <c r="C2602" s="20" t="str">
        <f t="shared" si="80"/>
        <v/>
      </c>
      <c r="D2602" s="21"/>
      <c r="E2602" s="22"/>
      <c r="F2602" s="22"/>
      <c r="G2602" s="22"/>
      <c r="H2602" s="23" t="str">
        <f t="shared" si="81"/>
        <v/>
      </c>
    </row>
    <row r="2603" spans="2:8" x14ac:dyDescent="0.2">
      <c r="B2603" s="19"/>
      <c r="C2603" s="20" t="str">
        <f t="shared" si="80"/>
        <v/>
      </c>
      <c r="D2603" s="21"/>
      <c r="E2603" s="22"/>
      <c r="F2603" s="22"/>
      <c r="G2603" s="22"/>
      <c r="H2603" s="23" t="str">
        <f t="shared" si="81"/>
        <v/>
      </c>
    </row>
    <row r="2604" spans="2:8" x14ac:dyDescent="0.2">
      <c r="B2604" s="19"/>
      <c r="C2604" s="20" t="str">
        <f t="shared" si="80"/>
        <v/>
      </c>
      <c r="D2604" s="21"/>
      <c r="E2604" s="22"/>
      <c r="F2604" s="22"/>
      <c r="G2604" s="22"/>
      <c r="H2604" s="23" t="str">
        <f t="shared" si="81"/>
        <v/>
      </c>
    </row>
    <row r="2605" spans="2:8" x14ac:dyDescent="0.2">
      <c r="B2605" s="19"/>
      <c r="C2605" s="20" t="str">
        <f t="shared" si="80"/>
        <v/>
      </c>
      <c r="D2605" s="21"/>
      <c r="E2605" s="22"/>
      <c r="F2605" s="22"/>
      <c r="G2605" s="22"/>
      <c r="H2605" s="23" t="str">
        <f t="shared" si="81"/>
        <v/>
      </c>
    </row>
    <row r="2606" spans="2:8" x14ac:dyDescent="0.2">
      <c r="B2606" s="19"/>
      <c r="C2606" s="20" t="str">
        <f t="shared" si="80"/>
        <v/>
      </c>
      <c r="D2606" s="21"/>
      <c r="E2606" s="22"/>
      <c r="F2606" s="22"/>
      <c r="G2606" s="22"/>
      <c r="H2606" s="23" t="str">
        <f t="shared" si="81"/>
        <v/>
      </c>
    </row>
    <row r="2607" spans="2:8" x14ac:dyDescent="0.2">
      <c r="B2607" s="19"/>
      <c r="C2607" s="20" t="str">
        <f t="shared" si="80"/>
        <v/>
      </c>
      <c r="D2607" s="21"/>
      <c r="E2607" s="22"/>
      <c r="F2607" s="22"/>
      <c r="G2607" s="22"/>
      <c r="H2607" s="23" t="str">
        <f t="shared" si="81"/>
        <v/>
      </c>
    </row>
    <row r="2608" spans="2:8" x14ac:dyDescent="0.2">
      <c r="B2608" s="19"/>
      <c r="C2608" s="20" t="str">
        <f t="shared" si="80"/>
        <v/>
      </c>
      <c r="D2608" s="21"/>
      <c r="E2608" s="22"/>
      <c r="F2608" s="22"/>
      <c r="G2608" s="22"/>
      <c r="H2608" s="23" t="str">
        <f t="shared" si="81"/>
        <v/>
      </c>
    </row>
    <row r="2609" spans="2:8" x14ac:dyDescent="0.2">
      <c r="B2609" s="19"/>
      <c r="C2609" s="20" t="str">
        <f t="shared" si="80"/>
        <v/>
      </c>
      <c r="D2609" s="21"/>
      <c r="E2609" s="22"/>
      <c r="F2609" s="22"/>
      <c r="G2609" s="22"/>
      <c r="H2609" s="23" t="str">
        <f t="shared" si="81"/>
        <v/>
      </c>
    </row>
    <row r="2610" spans="2:8" x14ac:dyDescent="0.2">
      <c r="B2610" s="19"/>
      <c r="C2610" s="20" t="str">
        <f t="shared" si="80"/>
        <v/>
      </c>
      <c r="D2610" s="21"/>
      <c r="E2610" s="22"/>
      <c r="F2610" s="22"/>
      <c r="G2610" s="22"/>
      <c r="H2610" s="23" t="str">
        <f t="shared" si="81"/>
        <v/>
      </c>
    </row>
    <row r="2611" spans="2:8" x14ac:dyDescent="0.2">
      <c r="B2611" s="19"/>
      <c r="C2611" s="20" t="str">
        <f t="shared" si="80"/>
        <v/>
      </c>
      <c r="D2611" s="21"/>
      <c r="E2611" s="22"/>
      <c r="F2611" s="22"/>
      <c r="G2611" s="22"/>
      <c r="H2611" s="23" t="str">
        <f t="shared" si="81"/>
        <v/>
      </c>
    </row>
    <row r="2612" spans="2:8" x14ac:dyDescent="0.2">
      <c r="B2612" s="19"/>
      <c r="C2612" s="20" t="str">
        <f t="shared" si="80"/>
        <v/>
      </c>
      <c r="D2612" s="21"/>
      <c r="E2612" s="22"/>
      <c r="F2612" s="22"/>
      <c r="G2612" s="22"/>
      <c r="H2612" s="23" t="str">
        <f t="shared" si="81"/>
        <v/>
      </c>
    </row>
    <row r="2613" spans="2:8" x14ac:dyDescent="0.2">
      <c r="B2613" s="19"/>
      <c r="C2613" s="20" t="str">
        <f t="shared" si="80"/>
        <v/>
      </c>
      <c r="D2613" s="21"/>
      <c r="E2613" s="22"/>
      <c r="F2613" s="22"/>
      <c r="G2613" s="22"/>
      <c r="H2613" s="23" t="str">
        <f t="shared" si="81"/>
        <v/>
      </c>
    </row>
    <row r="2614" spans="2:8" x14ac:dyDescent="0.2">
      <c r="B2614" s="19"/>
      <c r="C2614" s="20" t="str">
        <f t="shared" si="80"/>
        <v/>
      </c>
      <c r="D2614" s="21"/>
      <c r="E2614" s="22"/>
      <c r="F2614" s="22"/>
      <c r="G2614" s="22"/>
      <c r="H2614" s="23" t="str">
        <f t="shared" si="81"/>
        <v/>
      </c>
    </row>
    <row r="2615" spans="2:8" x14ac:dyDescent="0.2">
      <c r="B2615" s="19"/>
      <c r="C2615" s="20" t="str">
        <f t="shared" si="80"/>
        <v/>
      </c>
      <c r="D2615" s="21"/>
      <c r="E2615" s="22"/>
      <c r="F2615" s="22"/>
      <c r="G2615" s="22"/>
      <c r="H2615" s="23" t="str">
        <f t="shared" si="81"/>
        <v/>
      </c>
    </row>
    <row r="2616" spans="2:8" x14ac:dyDescent="0.2">
      <c r="B2616" s="19"/>
      <c r="C2616" s="20" t="str">
        <f t="shared" si="80"/>
        <v/>
      </c>
      <c r="D2616" s="21"/>
      <c r="E2616" s="22"/>
      <c r="F2616" s="22"/>
      <c r="G2616" s="22"/>
      <c r="H2616" s="23" t="str">
        <f t="shared" si="81"/>
        <v/>
      </c>
    </row>
    <row r="2617" spans="2:8" x14ac:dyDescent="0.2">
      <c r="B2617" s="19"/>
      <c r="C2617" s="20" t="str">
        <f t="shared" si="80"/>
        <v/>
      </c>
      <c r="D2617" s="21"/>
      <c r="E2617" s="22"/>
      <c r="F2617" s="22"/>
      <c r="G2617" s="22"/>
      <c r="H2617" s="23" t="str">
        <f t="shared" si="81"/>
        <v/>
      </c>
    </row>
    <row r="2618" spans="2:8" x14ac:dyDescent="0.2">
      <c r="B2618" s="19"/>
      <c r="C2618" s="20" t="str">
        <f t="shared" si="80"/>
        <v/>
      </c>
      <c r="D2618" s="21"/>
      <c r="E2618" s="22"/>
      <c r="F2618" s="22"/>
      <c r="G2618" s="22"/>
      <c r="H2618" s="23" t="str">
        <f t="shared" si="81"/>
        <v/>
      </c>
    </row>
    <row r="2619" spans="2:8" x14ac:dyDescent="0.2">
      <c r="B2619" s="19"/>
      <c r="C2619" s="20" t="str">
        <f t="shared" si="80"/>
        <v/>
      </c>
      <c r="D2619" s="21"/>
      <c r="E2619" s="22"/>
      <c r="F2619" s="22"/>
      <c r="G2619" s="22"/>
      <c r="H2619" s="23" t="str">
        <f t="shared" si="81"/>
        <v/>
      </c>
    </row>
    <row r="2620" spans="2:8" x14ac:dyDescent="0.2">
      <c r="B2620" s="19"/>
      <c r="C2620" s="20" t="str">
        <f t="shared" si="80"/>
        <v/>
      </c>
      <c r="D2620" s="21"/>
      <c r="E2620" s="22"/>
      <c r="F2620" s="22"/>
      <c r="G2620" s="22"/>
      <c r="H2620" s="23" t="str">
        <f t="shared" si="81"/>
        <v/>
      </c>
    </row>
    <row r="2621" spans="2:8" x14ac:dyDescent="0.2">
      <c r="B2621" s="19"/>
      <c r="C2621" s="20" t="str">
        <f t="shared" si="80"/>
        <v/>
      </c>
      <c r="D2621" s="21"/>
      <c r="E2621" s="22"/>
      <c r="F2621" s="22"/>
      <c r="G2621" s="22"/>
      <c r="H2621" s="23" t="str">
        <f t="shared" si="81"/>
        <v/>
      </c>
    </row>
    <row r="2622" spans="2:8" x14ac:dyDescent="0.2">
      <c r="B2622" s="19"/>
      <c r="C2622" s="20" t="str">
        <f t="shared" si="80"/>
        <v/>
      </c>
      <c r="D2622" s="21"/>
      <c r="E2622" s="22"/>
      <c r="F2622" s="22"/>
      <c r="G2622" s="22"/>
      <c r="H2622" s="23" t="str">
        <f t="shared" si="81"/>
        <v/>
      </c>
    </row>
    <row r="2623" spans="2:8" x14ac:dyDescent="0.2">
      <c r="B2623" s="19"/>
      <c r="C2623" s="20" t="str">
        <f t="shared" si="80"/>
        <v/>
      </c>
      <c r="D2623" s="21"/>
      <c r="E2623" s="22"/>
      <c r="F2623" s="22"/>
      <c r="G2623" s="22"/>
      <c r="H2623" s="23" t="str">
        <f t="shared" si="81"/>
        <v/>
      </c>
    </row>
    <row r="2624" spans="2:8" x14ac:dyDescent="0.2">
      <c r="B2624" s="19"/>
      <c r="C2624" s="20" t="str">
        <f t="shared" si="80"/>
        <v/>
      </c>
      <c r="D2624" s="21"/>
      <c r="E2624" s="22"/>
      <c r="F2624" s="22"/>
      <c r="G2624" s="22"/>
      <c r="H2624" s="23" t="str">
        <f t="shared" si="81"/>
        <v/>
      </c>
    </row>
    <row r="2625" spans="2:8" x14ac:dyDescent="0.2">
      <c r="B2625" s="19"/>
      <c r="C2625" s="20" t="str">
        <f t="shared" si="80"/>
        <v/>
      </c>
      <c r="D2625" s="21"/>
      <c r="E2625" s="22"/>
      <c r="F2625" s="22"/>
      <c r="G2625" s="22"/>
      <c r="H2625" s="23" t="str">
        <f t="shared" si="81"/>
        <v/>
      </c>
    </row>
    <row r="2626" spans="2:8" x14ac:dyDescent="0.2">
      <c r="B2626" s="19"/>
      <c r="C2626" s="20" t="str">
        <f t="shared" si="80"/>
        <v/>
      </c>
      <c r="D2626" s="21"/>
      <c r="E2626" s="22"/>
      <c r="F2626" s="22"/>
      <c r="G2626" s="22"/>
      <c r="H2626" s="23" t="str">
        <f t="shared" si="81"/>
        <v/>
      </c>
    </row>
    <row r="2627" spans="2:8" x14ac:dyDescent="0.2">
      <c r="B2627" s="19"/>
      <c r="C2627" s="20" t="str">
        <f t="shared" si="80"/>
        <v/>
      </c>
      <c r="D2627" s="21"/>
      <c r="E2627" s="22"/>
      <c r="F2627" s="22"/>
      <c r="G2627" s="22"/>
      <c r="H2627" s="23" t="str">
        <f t="shared" si="81"/>
        <v/>
      </c>
    </row>
    <row r="2628" spans="2:8" x14ac:dyDescent="0.2">
      <c r="B2628" s="19"/>
      <c r="C2628" s="20" t="str">
        <f t="shared" si="80"/>
        <v/>
      </c>
      <c r="D2628" s="21"/>
      <c r="E2628" s="22"/>
      <c r="F2628" s="22"/>
      <c r="G2628" s="22"/>
      <c r="H2628" s="23" t="str">
        <f t="shared" si="81"/>
        <v/>
      </c>
    </row>
    <row r="2629" spans="2:8" x14ac:dyDescent="0.2">
      <c r="B2629" s="19"/>
      <c r="C2629" s="20" t="str">
        <f t="shared" ref="C2629:C2692" si="82">IF(B2629="","",IFERROR(INDEX(AnNume,MATCH(B2629,AnMarca,0)),"Marcă inexistentă"))</f>
        <v/>
      </c>
      <c r="D2629" s="21"/>
      <c r="E2629" s="22"/>
      <c r="F2629" s="22"/>
      <c r="G2629" s="22"/>
      <c r="H2629" s="23" t="str">
        <f t="shared" ref="H2629:H2692" si="83">IF(B2629="","",TRIM(IF(C2629="Marcă inexistentă","Marca nu există în foaia Angajați. ","")&amp;IF(NOT(ISNUMBER(D2629)),"Luna trebuie să fie o dată (prima zi a lunii). ","")&amp;IF(COUNTIFS($B$5:$B$3004,B2629,$D$5:$D$3004,D2629)&gt;1,"Luna apare de două ori. ","")&amp;IF(N(F2629)&gt;N(E2629),"Netul este mai mare decât brutul. ","")))</f>
        <v/>
      </c>
    </row>
    <row r="2630" spans="2:8" x14ac:dyDescent="0.2">
      <c r="B2630" s="19"/>
      <c r="C2630" s="20" t="str">
        <f t="shared" si="82"/>
        <v/>
      </c>
      <c r="D2630" s="21"/>
      <c r="E2630" s="22"/>
      <c r="F2630" s="22"/>
      <c r="G2630" s="22"/>
      <c r="H2630" s="23" t="str">
        <f t="shared" si="83"/>
        <v/>
      </c>
    </row>
    <row r="2631" spans="2:8" x14ac:dyDescent="0.2">
      <c r="B2631" s="19"/>
      <c r="C2631" s="20" t="str">
        <f t="shared" si="82"/>
        <v/>
      </c>
      <c r="D2631" s="21"/>
      <c r="E2631" s="22"/>
      <c r="F2631" s="22"/>
      <c r="G2631" s="22"/>
      <c r="H2631" s="23" t="str">
        <f t="shared" si="83"/>
        <v/>
      </c>
    </row>
    <row r="2632" spans="2:8" x14ac:dyDescent="0.2">
      <c r="B2632" s="19"/>
      <c r="C2632" s="20" t="str">
        <f t="shared" si="82"/>
        <v/>
      </c>
      <c r="D2632" s="21"/>
      <c r="E2632" s="22"/>
      <c r="F2632" s="22"/>
      <c r="G2632" s="22"/>
      <c r="H2632" s="23" t="str">
        <f t="shared" si="83"/>
        <v/>
      </c>
    </row>
    <row r="2633" spans="2:8" x14ac:dyDescent="0.2">
      <c r="B2633" s="19"/>
      <c r="C2633" s="20" t="str">
        <f t="shared" si="82"/>
        <v/>
      </c>
      <c r="D2633" s="21"/>
      <c r="E2633" s="22"/>
      <c r="F2633" s="22"/>
      <c r="G2633" s="22"/>
      <c r="H2633" s="23" t="str">
        <f t="shared" si="83"/>
        <v/>
      </c>
    </row>
    <row r="2634" spans="2:8" x14ac:dyDescent="0.2">
      <c r="B2634" s="19"/>
      <c r="C2634" s="20" t="str">
        <f t="shared" si="82"/>
        <v/>
      </c>
      <c r="D2634" s="21"/>
      <c r="E2634" s="22"/>
      <c r="F2634" s="22"/>
      <c r="G2634" s="22"/>
      <c r="H2634" s="23" t="str">
        <f t="shared" si="83"/>
        <v/>
      </c>
    </row>
    <row r="2635" spans="2:8" x14ac:dyDescent="0.2">
      <c r="B2635" s="19"/>
      <c r="C2635" s="20" t="str">
        <f t="shared" si="82"/>
        <v/>
      </c>
      <c r="D2635" s="21"/>
      <c r="E2635" s="22"/>
      <c r="F2635" s="22"/>
      <c r="G2635" s="22"/>
      <c r="H2635" s="23" t="str">
        <f t="shared" si="83"/>
        <v/>
      </c>
    </row>
    <row r="2636" spans="2:8" x14ac:dyDescent="0.2">
      <c r="B2636" s="19"/>
      <c r="C2636" s="20" t="str">
        <f t="shared" si="82"/>
        <v/>
      </c>
      <c r="D2636" s="21"/>
      <c r="E2636" s="22"/>
      <c r="F2636" s="22"/>
      <c r="G2636" s="22"/>
      <c r="H2636" s="23" t="str">
        <f t="shared" si="83"/>
        <v/>
      </c>
    </row>
    <row r="2637" spans="2:8" x14ac:dyDescent="0.2">
      <c r="B2637" s="19"/>
      <c r="C2637" s="20" t="str">
        <f t="shared" si="82"/>
        <v/>
      </c>
      <c r="D2637" s="21"/>
      <c r="E2637" s="22"/>
      <c r="F2637" s="22"/>
      <c r="G2637" s="22"/>
      <c r="H2637" s="23" t="str">
        <f t="shared" si="83"/>
        <v/>
      </c>
    </row>
    <row r="2638" spans="2:8" x14ac:dyDescent="0.2">
      <c r="B2638" s="19"/>
      <c r="C2638" s="20" t="str">
        <f t="shared" si="82"/>
        <v/>
      </c>
      <c r="D2638" s="21"/>
      <c r="E2638" s="22"/>
      <c r="F2638" s="22"/>
      <c r="G2638" s="22"/>
      <c r="H2638" s="23" t="str">
        <f t="shared" si="83"/>
        <v/>
      </c>
    </row>
    <row r="2639" spans="2:8" x14ac:dyDescent="0.2">
      <c r="B2639" s="19"/>
      <c r="C2639" s="20" t="str">
        <f t="shared" si="82"/>
        <v/>
      </c>
      <c r="D2639" s="21"/>
      <c r="E2639" s="22"/>
      <c r="F2639" s="22"/>
      <c r="G2639" s="22"/>
      <c r="H2639" s="23" t="str">
        <f t="shared" si="83"/>
        <v/>
      </c>
    </row>
    <row r="2640" spans="2:8" x14ac:dyDescent="0.2">
      <c r="B2640" s="19"/>
      <c r="C2640" s="20" t="str">
        <f t="shared" si="82"/>
        <v/>
      </c>
      <c r="D2640" s="21"/>
      <c r="E2640" s="22"/>
      <c r="F2640" s="22"/>
      <c r="G2640" s="22"/>
      <c r="H2640" s="23" t="str">
        <f t="shared" si="83"/>
        <v/>
      </c>
    </row>
    <row r="2641" spans="2:8" x14ac:dyDescent="0.2">
      <c r="B2641" s="19"/>
      <c r="C2641" s="20" t="str">
        <f t="shared" si="82"/>
        <v/>
      </c>
      <c r="D2641" s="21"/>
      <c r="E2641" s="22"/>
      <c r="F2641" s="22"/>
      <c r="G2641" s="22"/>
      <c r="H2641" s="23" t="str">
        <f t="shared" si="83"/>
        <v/>
      </c>
    </row>
    <row r="2642" spans="2:8" x14ac:dyDescent="0.2">
      <c r="B2642" s="19"/>
      <c r="C2642" s="20" t="str">
        <f t="shared" si="82"/>
        <v/>
      </c>
      <c r="D2642" s="21"/>
      <c r="E2642" s="22"/>
      <c r="F2642" s="22"/>
      <c r="G2642" s="22"/>
      <c r="H2642" s="23" t="str">
        <f t="shared" si="83"/>
        <v/>
      </c>
    </row>
    <row r="2643" spans="2:8" x14ac:dyDescent="0.2">
      <c r="B2643" s="19"/>
      <c r="C2643" s="20" t="str">
        <f t="shared" si="82"/>
        <v/>
      </c>
      <c r="D2643" s="21"/>
      <c r="E2643" s="22"/>
      <c r="F2643" s="22"/>
      <c r="G2643" s="22"/>
      <c r="H2643" s="23" t="str">
        <f t="shared" si="83"/>
        <v/>
      </c>
    </row>
    <row r="2644" spans="2:8" x14ac:dyDescent="0.2">
      <c r="B2644" s="19"/>
      <c r="C2644" s="20" t="str">
        <f t="shared" si="82"/>
        <v/>
      </c>
      <c r="D2644" s="21"/>
      <c r="E2644" s="22"/>
      <c r="F2644" s="22"/>
      <c r="G2644" s="22"/>
      <c r="H2644" s="23" t="str">
        <f t="shared" si="83"/>
        <v/>
      </c>
    </row>
    <row r="2645" spans="2:8" x14ac:dyDescent="0.2">
      <c r="B2645" s="19"/>
      <c r="C2645" s="20" t="str">
        <f t="shared" si="82"/>
        <v/>
      </c>
      <c r="D2645" s="21"/>
      <c r="E2645" s="22"/>
      <c r="F2645" s="22"/>
      <c r="G2645" s="22"/>
      <c r="H2645" s="23" t="str">
        <f t="shared" si="83"/>
        <v/>
      </c>
    </row>
    <row r="2646" spans="2:8" x14ac:dyDescent="0.2">
      <c r="B2646" s="19"/>
      <c r="C2646" s="20" t="str">
        <f t="shared" si="82"/>
        <v/>
      </c>
      <c r="D2646" s="21"/>
      <c r="E2646" s="22"/>
      <c r="F2646" s="22"/>
      <c r="G2646" s="22"/>
      <c r="H2646" s="23" t="str">
        <f t="shared" si="83"/>
        <v/>
      </c>
    </row>
    <row r="2647" spans="2:8" x14ac:dyDescent="0.2">
      <c r="B2647" s="19"/>
      <c r="C2647" s="20" t="str">
        <f t="shared" si="82"/>
        <v/>
      </c>
      <c r="D2647" s="21"/>
      <c r="E2647" s="22"/>
      <c r="F2647" s="22"/>
      <c r="G2647" s="22"/>
      <c r="H2647" s="23" t="str">
        <f t="shared" si="83"/>
        <v/>
      </c>
    </row>
    <row r="2648" spans="2:8" x14ac:dyDescent="0.2">
      <c r="B2648" s="19"/>
      <c r="C2648" s="20" t="str">
        <f t="shared" si="82"/>
        <v/>
      </c>
      <c r="D2648" s="21"/>
      <c r="E2648" s="22"/>
      <c r="F2648" s="22"/>
      <c r="G2648" s="22"/>
      <c r="H2648" s="23" t="str">
        <f t="shared" si="83"/>
        <v/>
      </c>
    </row>
    <row r="2649" spans="2:8" x14ac:dyDescent="0.2">
      <c r="B2649" s="19"/>
      <c r="C2649" s="20" t="str">
        <f t="shared" si="82"/>
        <v/>
      </c>
      <c r="D2649" s="21"/>
      <c r="E2649" s="22"/>
      <c r="F2649" s="22"/>
      <c r="G2649" s="22"/>
      <c r="H2649" s="23" t="str">
        <f t="shared" si="83"/>
        <v/>
      </c>
    </row>
    <row r="2650" spans="2:8" x14ac:dyDescent="0.2">
      <c r="B2650" s="19"/>
      <c r="C2650" s="20" t="str">
        <f t="shared" si="82"/>
        <v/>
      </c>
      <c r="D2650" s="21"/>
      <c r="E2650" s="22"/>
      <c r="F2650" s="22"/>
      <c r="G2650" s="22"/>
      <c r="H2650" s="23" t="str">
        <f t="shared" si="83"/>
        <v/>
      </c>
    </row>
    <row r="2651" spans="2:8" x14ac:dyDescent="0.2">
      <c r="B2651" s="19"/>
      <c r="C2651" s="20" t="str">
        <f t="shared" si="82"/>
        <v/>
      </c>
      <c r="D2651" s="21"/>
      <c r="E2651" s="22"/>
      <c r="F2651" s="22"/>
      <c r="G2651" s="22"/>
      <c r="H2651" s="23" t="str">
        <f t="shared" si="83"/>
        <v/>
      </c>
    </row>
    <row r="2652" spans="2:8" x14ac:dyDescent="0.2">
      <c r="B2652" s="19"/>
      <c r="C2652" s="20" t="str">
        <f t="shared" si="82"/>
        <v/>
      </c>
      <c r="D2652" s="21"/>
      <c r="E2652" s="22"/>
      <c r="F2652" s="22"/>
      <c r="G2652" s="22"/>
      <c r="H2652" s="23" t="str">
        <f t="shared" si="83"/>
        <v/>
      </c>
    </row>
    <row r="2653" spans="2:8" x14ac:dyDescent="0.2">
      <c r="B2653" s="19"/>
      <c r="C2653" s="20" t="str">
        <f t="shared" si="82"/>
        <v/>
      </c>
      <c r="D2653" s="21"/>
      <c r="E2653" s="22"/>
      <c r="F2653" s="22"/>
      <c r="G2653" s="22"/>
      <c r="H2653" s="23" t="str">
        <f t="shared" si="83"/>
        <v/>
      </c>
    </row>
    <row r="2654" spans="2:8" x14ac:dyDescent="0.2">
      <c r="B2654" s="19"/>
      <c r="C2654" s="20" t="str">
        <f t="shared" si="82"/>
        <v/>
      </c>
      <c r="D2654" s="21"/>
      <c r="E2654" s="22"/>
      <c r="F2654" s="22"/>
      <c r="G2654" s="22"/>
      <c r="H2654" s="23" t="str">
        <f t="shared" si="83"/>
        <v/>
      </c>
    </row>
    <row r="2655" spans="2:8" x14ac:dyDescent="0.2">
      <c r="B2655" s="19"/>
      <c r="C2655" s="20" t="str">
        <f t="shared" si="82"/>
        <v/>
      </c>
      <c r="D2655" s="21"/>
      <c r="E2655" s="22"/>
      <c r="F2655" s="22"/>
      <c r="G2655" s="22"/>
      <c r="H2655" s="23" t="str">
        <f t="shared" si="83"/>
        <v/>
      </c>
    </row>
    <row r="2656" spans="2:8" x14ac:dyDescent="0.2">
      <c r="B2656" s="19"/>
      <c r="C2656" s="20" t="str">
        <f t="shared" si="82"/>
        <v/>
      </c>
      <c r="D2656" s="21"/>
      <c r="E2656" s="22"/>
      <c r="F2656" s="22"/>
      <c r="G2656" s="22"/>
      <c r="H2656" s="23" t="str">
        <f t="shared" si="83"/>
        <v/>
      </c>
    </row>
    <row r="2657" spans="2:8" x14ac:dyDescent="0.2">
      <c r="B2657" s="19"/>
      <c r="C2657" s="20" t="str">
        <f t="shared" si="82"/>
        <v/>
      </c>
      <c r="D2657" s="21"/>
      <c r="E2657" s="22"/>
      <c r="F2657" s="22"/>
      <c r="G2657" s="22"/>
      <c r="H2657" s="23" t="str">
        <f t="shared" si="83"/>
        <v/>
      </c>
    </row>
    <row r="2658" spans="2:8" x14ac:dyDescent="0.2">
      <c r="B2658" s="19"/>
      <c r="C2658" s="20" t="str">
        <f t="shared" si="82"/>
        <v/>
      </c>
      <c r="D2658" s="21"/>
      <c r="E2658" s="22"/>
      <c r="F2658" s="22"/>
      <c r="G2658" s="22"/>
      <c r="H2658" s="23" t="str">
        <f t="shared" si="83"/>
        <v/>
      </c>
    </row>
    <row r="2659" spans="2:8" x14ac:dyDescent="0.2">
      <c r="B2659" s="19"/>
      <c r="C2659" s="20" t="str">
        <f t="shared" si="82"/>
        <v/>
      </c>
      <c r="D2659" s="21"/>
      <c r="E2659" s="22"/>
      <c r="F2659" s="22"/>
      <c r="G2659" s="22"/>
      <c r="H2659" s="23" t="str">
        <f t="shared" si="83"/>
        <v/>
      </c>
    </row>
    <row r="2660" spans="2:8" x14ac:dyDescent="0.2">
      <c r="B2660" s="19"/>
      <c r="C2660" s="20" t="str">
        <f t="shared" si="82"/>
        <v/>
      </c>
      <c r="D2660" s="21"/>
      <c r="E2660" s="22"/>
      <c r="F2660" s="22"/>
      <c r="G2660" s="22"/>
      <c r="H2660" s="23" t="str">
        <f t="shared" si="83"/>
        <v/>
      </c>
    </row>
    <row r="2661" spans="2:8" x14ac:dyDescent="0.2">
      <c r="B2661" s="19"/>
      <c r="C2661" s="20" t="str">
        <f t="shared" si="82"/>
        <v/>
      </c>
      <c r="D2661" s="21"/>
      <c r="E2661" s="22"/>
      <c r="F2661" s="22"/>
      <c r="G2661" s="22"/>
      <c r="H2661" s="23" t="str">
        <f t="shared" si="83"/>
        <v/>
      </c>
    </row>
    <row r="2662" spans="2:8" x14ac:dyDescent="0.2">
      <c r="B2662" s="19"/>
      <c r="C2662" s="20" t="str">
        <f t="shared" si="82"/>
        <v/>
      </c>
      <c r="D2662" s="21"/>
      <c r="E2662" s="22"/>
      <c r="F2662" s="22"/>
      <c r="G2662" s="22"/>
      <c r="H2662" s="23" t="str">
        <f t="shared" si="83"/>
        <v/>
      </c>
    </row>
    <row r="2663" spans="2:8" x14ac:dyDescent="0.2">
      <c r="B2663" s="19"/>
      <c r="C2663" s="20" t="str">
        <f t="shared" si="82"/>
        <v/>
      </c>
      <c r="D2663" s="21"/>
      <c r="E2663" s="22"/>
      <c r="F2663" s="22"/>
      <c r="G2663" s="22"/>
      <c r="H2663" s="23" t="str">
        <f t="shared" si="83"/>
        <v/>
      </c>
    </row>
    <row r="2664" spans="2:8" x14ac:dyDescent="0.2">
      <c r="B2664" s="19"/>
      <c r="C2664" s="20" t="str">
        <f t="shared" si="82"/>
        <v/>
      </c>
      <c r="D2664" s="21"/>
      <c r="E2664" s="22"/>
      <c r="F2664" s="22"/>
      <c r="G2664" s="22"/>
      <c r="H2664" s="23" t="str">
        <f t="shared" si="83"/>
        <v/>
      </c>
    </row>
    <row r="2665" spans="2:8" x14ac:dyDescent="0.2">
      <c r="B2665" s="19"/>
      <c r="C2665" s="20" t="str">
        <f t="shared" si="82"/>
        <v/>
      </c>
      <c r="D2665" s="21"/>
      <c r="E2665" s="22"/>
      <c r="F2665" s="22"/>
      <c r="G2665" s="22"/>
      <c r="H2665" s="23" t="str">
        <f t="shared" si="83"/>
        <v/>
      </c>
    </row>
    <row r="2666" spans="2:8" x14ac:dyDescent="0.2">
      <c r="B2666" s="19"/>
      <c r="C2666" s="20" t="str">
        <f t="shared" si="82"/>
        <v/>
      </c>
      <c r="D2666" s="21"/>
      <c r="E2666" s="22"/>
      <c r="F2666" s="22"/>
      <c r="G2666" s="22"/>
      <c r="H2666" s="23" t="str">
        <f t="shared" si="83"/>
        <v/>
      </c>
    </row>
    <row r="2667" spans="2:8" x14ac:dyDescent="0.2">
      <c r="B2667" s="19"/>
      <c r="C2667" s="20" t="str">
        <f t="shared" si="82"/>
        <v/>
      </c>
      <c r="D2667" s="21"/>
      <c r="E2667" s="22"/>
      <c r="F2667" s="22"/>
      <c r="G2667" s="22"/>
      <c r="H2667" s="23" t="str">
        <f t="shared" si="83"/>
        <v/>
      </c>
    </row>
    <row r="2668" spans="2:8" x14ac:dyDescent="0.2">
      <c r="B2668" s="19"/>
      <c r="C2668" s="20" t="str">
        <f t="shared" si="82"/>
        <v/>
      </c>
      <c r="D2668" s="21"/>
      <c r="E2668" s="22"/>
      <c r="F2668" s="22"/>
      <c r="G2668" s="22"/>
      <c r="H2668" s="23" t="str">
        <f t="shared" si="83"/>
        <v/>
      </c>
    </row>
    <row r="2669" spans="2:8" x14ac:dyDescent="0.2">
      <c r="B2669" s="19"/>
      <c r="C2669" s="20" t="str">
        <f t="shared" si="82"/>
        <v/>
      </c>
      <c r="D2669" s="21"/>
      <c r="E2669" s="22"/>
      <c r="F2669" s="22"/>
      <c r="G2669" s="22"/>
      <c r="H2669" s="23" t="str">
        <f t="shared" si="83"/>
        <v/>
      </c>
    </row>
    <row r="2670" spans="2:8" x14ac:dyDescent="0.2">
      <c r="B2670" s="19"/>
      <c r="C2670" s="20" t="str">
        <f t="shared" si="82"/>
        <v/>
      </c>
      <c r="D2670" s="21"/>
      <c r="E2670" s="22"/>
      <c r="F2670" s="22"/>
      <c r="G2670" s="22"/>
      <c r="H2670" s="23" t="str">
        <f t="shared" si="83"/>
        <v/>
      </c>
    </row>
    <row r="2671" spans="2:8" x14ac:dyDescent="0.2">
      <c r="B2671" s="19"/>
      <c r="C2671" s="20" t="str">
        <f t="shared" si="82"/>
        <v/>
      </c>
      <c r="D2671" s="21"/>
      <c r="E2671" s="22"/>
      <c r="F2671" s="22"/>
      <c r="G2671" s="22"/>
      <c r="H2671" s="23" t="str">
        <f t="shared" si="83"/>
        <v/>
      </c>
    </row>
    <row r="2672" spans="2:8" x14ac:dyDescent="0.2">
      <c r="B2672" s="19"/>
      <c r="C2672" s="20" t="str">
        <f t="shared" si="82"/>
        <v/>
      </c>
      <c r="D2672" s="21"/>
      <c r="E2672" s="22"/>
      <c r="F2672" s="22"/>
      <c r="G2672" s="22"/>
      <c r="H2672" s="23" t="str">
        <f t="shared" si="83"/>
        <v/>
      </c>
    </row>
    <row r="2673" spans="2:8" x14ac:dyDescent="0.2">
      <c r="B2673" s="19"/>
      <c r="C2673" s="20" t="str">
        <f t="shared" si="82"/>
        <v/>
      </c>
      <c r="D2673" s="21"/>
      <c r="E2673" s="22"/>
      <c r="F2673" s="22"/>
      <c r="G2673" s="22"/>
      <c r="H2673" s="23" t="str">
        <f t="shared" si="83"/>
        <v/>
      </c>
    </row>
    <row r="2674" spans="2:8" x14ac:dyDescent="0.2">
      <c r="B2674" s="19"/>
      <c r="C2674" s="20" t="str">
        <f t="shared" si="82"/>
        <v/>
      </c>
      <c r="D2674" s="21"/>
      <c r="E2674" s="22"/>
      <c r="F2674" s="22"/>
      <c r="G2674" s="22"/>
      <c r="H2674" s="23" t="str">
        <f t="shared" si="83"/>
        <v/>
      </c>
    </row>
    <row r="2675" spans="2:8" x14ac:dyDescent="0.2">
      <c r="B2675" s="19"/>
      <c r="C2675" s="20" t="str">
        <f t="shared" si="82"/>
        <v/>
      </c>
      <c r="D2675" s="21"/>
      <c r="E2675" s="22"/>
      <c r="F2675" s="22"/>
      <c r="G2675" s="22"/>
      <c r="H2675" s="23" t="str">
        <f t="shared" si="83"/>
        <v/>
      </c>
    </row>
    <row r="2676" spans="2:8" x14ac:dyDescent="0.2">
      <c r="B2676" s="19"/>
      <c r="C2676" s="20" t="str">
        <f t="shared" si="82"/>
        <v/>
      </c>
      <c r="D2676" s="21"/>
      <c r="E2676" s="22"/>
      <c r="F2676" s="22"/>
      <c r="G2676" s="22"/>
      <c r="H2676" s="23" t="str">
        <f t="shared" si="83"/>
        <v/>
      </c>
    </row>
    <row r="2677" spans="2:8" x14ac:dyDescent="0.2">
      <c r="B2677" s="19"/>
      <c r="C2677" s="20" t="str">
        <f t="shared" si="82"/>
        <v/>
      </c>
      <c r="D2677" s="21"/>
      <c r="E2677" s="22"/>
      <c r="F2677" s="22"/>
      <c r="G2677" s="22"/>
      <c r="H2677" s="23" t="str">
        <f t="shared" si="83"/>
        <v/>
      </c>
    </row>
    <row r="2678" spans="2:8" x14ac:dyDescent="0.2">
      <c r="B2678" s="19"/>
      <c r="C2678" s="20" t="str">
        <f t="shared" si="82"/>
        <v/>
      </c>
      <c r="D2678" s="21"/>
      <c r="E2678" s="22"/>
      <c r="F2678" s="22"/>
      <c r="G2678" s="22"/>
      <c r="H2678" s="23" t="str">
        <f t="shared" si="83"/>
        <v/>
      </c>
    </row>
    <row r="2679" spans="2:8" x14ac:dyDescent="0.2">
      <c r="B2679" s="19"/>
      <c r="C2679" s="20" t="str">
        <f t="shared" si="82"/>
        <v/>
      </c>
      <c r="D2679" s="21"/>
      <c r="E2679" s="22"/>
      <c r="F2679" s="22"/>
      <c r="G2679" s="22"/>
      <c r="H2679" s="23" t="str">
        <f t="shared" si="83"/>
        <v/>
      </c>
    </row>
    <row r="2680" spans="2:8" x14ac:dyDescent="0.2">
      <c r="B2680" s="19"/>
      <c r="C2680" s="20" t="str">
        <f t="shared" si="82"/>
        <v/>
      </c>
      <c r="D2680" s="21"/>
      <c r="E2680" s="22"/>
      <c r="F2680" s="22"/>
      <c r="G2680" s="22"/>
      <c r="H2680" s="23" t="str">
        <f t="shared" si="83"/>
        <v/>
      </c>
    </row>
    <row r="2681" spans="2:8" x14ac:dyDescent="0.2">
      <c r="B2681" s="19"/>
      <c r="C2681" s="20" t="str">
        <f t="shared" si="82"/>
        <v/>
      </c>
      <c r="D2681" s="21"/>
      <c r="E2681" s="22"/>
      <c r="F2681" s="22"/>
      <c r="G2681" s="22"/>
      <c r="H2681" s="23" t="str">
        <f t="shared" si="83"/>
        <v/>
      </c>
    </row>
    <row r="2682" spans="2:8" x14ac:dyDescent="0.2">
      <c r="B2682" s="19"/>
      <c r="C2682" s="20" t="str">
        <f t="shared" si="82"/>
        <v/>
      </c>
      <c r="D2682" s="21"/>
      <c r="E2682" s="22"/>
      <c r="F2682" s="22"/>
      <c r="G2682" s="22"/>
      <c r="H2682" s="23" t="str">
        <f t="shared" si="83"/>
        <v/>
      </c>
    </row>
    <row r="2683" spans="2:8" x14ac:dyDescent="0.2">
      <c r="B2683" s="19"/>
      <c r="C2683" s="20" t="str">
        <f t="shared" si="82"/>
        <v/>
      </c>
      <c r="D2683" s="21"/>
      <c r="E2683" s="22"/>
      <c r="F2683" s="22"/>
      <c r="G2683" s="22"/>
      <c r="H2683" s="23" t="str">
        <f t="shared" si="83"/>
        <v/>
      </c>
    </row>
    <row r="2684" spans="2:8" x14ac:dyDescent="0.2">
      <c r="B2684" s="19"/>
      <c r="C2684" s="20" t="str">
        <f t="shared" si="82"/>
        <v/>
      </c>
      <c r="D2684" s="21"/>
      <c r="E2684" s="22"/>
      <c r="F2684" s="22"/>
      <c r="G2684" s="22"/>
      <c r="H2684" s="23" t="str">
        <f t="shared" si="83"/>
        <v/>
      </c>
    </row>
    <row r="2685" spans="2:8" x14ac:dyDescent="0.2">
      <c r="B2685" s="19"/>
      <c r="C2685" s="20" t="str">
        <f t="shared" si="82"/>
        <v/>
      </c>
      <c r="D2685" s="21"/>
      <c r="E2685" s="22"/>
      <c r="F2685" s="22"/>
      <c r="G2685" s="22"/>
      <c r="H2685" s="23" t="str">
        <f t="shared" si="83"/>
        <v/>
      </c>
    </row>
    <row r="2686" spans="2:8" x14ac:dyDescent="0.2">
      <c r="B2686" s="19"/>
      <c r="C2686" s="20" t="str">
        <f t="shared" si="82"/>
        <v/>
      </c>
      <c r="D2686" s="21"/>
      <c r="E2686" s="22"/>
      <c r="F2686" s="22"/>
      <c r="G2686" s="22"/>
      <c r="H2686" s="23" t="str">
        <f t="shared" si="83"/>
        <v/>
      </c>
    </row>
    <row r="2687" spans="2:8" x14ac:dyDescent="0.2">
      <c r="B2687" s="19"/>
      <c r="C2687" s="20" t="str">
        <f t="shared" si="82"/>
        <v/>
      </c>
      <c r="D2687" s="21"/>
      <c r="E2687" s="22"/>
      <c r="F2687" s="22"/>
      <c r="G2687" s="22"/>
      <c r="H2687" s="23" t="str">
        <f t="shared" si="83"/>
        <v/>
      </c>
    </row>
    <row r="2688" spans="2:8" x14ac:dyDescent="0.2">
      <c r="B2688" s="19"/>
      <c r="C2688" s="20" t="str">
        <f t="shared" si="82"/>
        <v/>
      </c>
      <c r="D2688" s="21"/>
      <c r="E2688" s="22"/>
      <c r="F2688" s="22"/>
      <c r="G2688" s="22"/>
      <c r="H2688" s="23" t="str">
        <f t="shared" si="83"/>
        <v/>
      </c>
    </row>
    <row r="2689" spans="2:8" x14ac:dyDescent="0.2">
      <c r="B2689" s="19"/>
      <c r="C2689" s="20" t="str">
        <f t="shared" si="82"/>
        <v/>
      </c>
      <c r="D2689" s="21"/>
      <c r="E2689" s="22"/>
      <c r="F2689" s="22"/>
      <c r="G2689" s="22"/>
      <c r="H2689" s="23" t="str">
        <f t="shared" si="83"/>
        <v/>
      </c>
    </row>
    <row r="2690" spans="2:8" x14ac:dyDescent="0.2">
      <c r="B2690" s="19"/>
      <c r="C2690" s="20" t="str">
        <f t="shared" si="82"/>
        <v/>
      </c>
      <c r="D2690" s="21"/>
      <c r="E2690" s="22"/>
      <c r="F2690" s="22"/>
      <c r="G2690" s="22"/>
      <c r="H2690" s="23" t="str">
        <f t="shared" si="83"/>
        <v/>
      </c>
    </row>
    <row r="2691" spans="2:8" x14ac:dyDescent="0.2">
      <c r="B2691" s="19"/>
      <c r="C2691" s="20" t="str">
        <f t="shared" si="82"/>
        <v/>
      </c>
      <c r="D2691" s="21"/>
      <c r="E2691" s="22"/>
      <c r="F2691" s="22"/>
      <c r="G2691" s="22"/>
      <c r="H2691" s="23" t="str">
        <f t="shared" si="83"/>
        <v/>
      </c>
    </row>
    <row r="2692" spans="2:8" x14ac:dyDescent="0.2">
      <c r="B2692" s="19"/>
      <c r="C2692" s="20" t="str">
        <f t="shared" si="82"/>
        <v/>
      </c>
      <c r="D2692" s="21"/>
      <c r="E2692" s="22"/>
      <c r="F2692" s="22"/>
      <c r="G2692" s="22"/>
      <c r="H2692" s="23" t="str">
        <f t="shared" si="83"/>
        <v/>
      </c>
    </row>
    <row r="2693" spans="2:8" x14ac:dyDescent="0.2">
      <c r="B2693" s="19"/>
      <c r="C2693" s="20" t="str">
        <f t="shared" ref="C2693:C2756" si="84">IF(B2693="","",IFERROR(INDEX(AnNume,MATCH(B2693,AnMarca,0)),"Marcă inexistentă"))</f>
        <v/>
      </c>
      <c r="D2693" s="21"/>
      <c r="E2693" s="22"/>
      <c r="F2693" s="22"/>
      <c r="G2693" s="22"/>
      <c r="H2693" s="23" t="str">
        <f t="shared" ref="H2693:H2756" si="85">IF(B2693="","",TRIM(IF(C2693="Marcă inexistentă","Marca nu există în foaia Angajați. ","")&amp;IF(NOT(ISNUMBER(D2693)),"Luna trebuie să fie o dată (prima zi a lunii). ","")&amp;IF(COUNTIFS($B$5:$B$3004,B2693,$D$5:$D$3004,D2693)&gt;1,"Luna apare de două ori. ","")&amp;IF(N(F2693)&gt;N(E2693),"Netul este mai mare decât brutul. ","")))</f>
        <v/>
      </c>
    </row>
    <row r="2694" spans="2:8" x14ac:dyDescent="0.2">
      <c r="B2694" s="19"/>
      <c r="C2694" s="20" t="str">
        <f t="shared" si="84"/>
        <v/>
      </c>
      <c r="D2694" s="21"/>
      <c r="E2694" s="22"/>
      <c r="F2694" s="22"/>
      <c r="G2694" s="22"/>
      <c r="H2694" s="23" t="str">
        <f t="shared" si="85"/>
        <v/>
      </c>
    </row>
    <row r="2695" spans="2:8" x14ac:dyDescent="0.2">
      <c r="B2695" s="19"/>
      <c r="C2695" s="20" t="str">
        <f t="shared" si="84"/>
        <v/>
      </c>
      <c r="D2695" s="21"/>
      <c r="E2695" s="22"/>
      <c r="F2695" s="22"/>
      <c r="G2695" s="22"/>
      <c r="H2695" s="23" t="str">
        <f t="shared" si="85"/>
        <v/>
      </c>
    </row>
    <row r="2696" spans="2:8" x14ac:dyDescent="0.2">
      <c r="B2696" s="19"/>
      <c r="C2696" s="20" t="str">
        <f t="shared" si="84"/>
        <v/>
      </c>
      <c r="D2696" s="21"/>
      <c r="E2696" s="22"/>
      <c r="F2696" s="22"/>
      <c r="G2696" s="22"/>
      <c r="H2696" s="23" t="str">
        <f t="shared" si="85"/>
        <v/>
      </c>
    </row>
    <row r="2697" spans="2:8" x14ac:dyDescent="0.2">
      <c r="B2697" s="19"/>
      <c r="C2697" s="20" t="str">
        <f t="shared" si="84"/>
        <v/>
      </c>
      <c r="D2697" s="21"/>
      <c r="E2697" s="22"/>
      <c r="F2697" s="22"/>
      <c r="G2697" s="22"/>
      <c r="H2697" s="23" t="str">
        <f t="shared" si="85"/>
        <v/>
      </c>
    </row>
    <row r="2698" spans="2:8" x14ac:dyDescent="0.2">
      <c r="B2698" s="19"/>
      <c r="C2698" s="20" t="str">
        <f t="shared" si="84"/>
        <v/>
      </c>
      <c r="D2698" s="21"/>
      <c r="E2698" s="22"/>
      <c r="F2698" s="22"/>
      <c r="G2698" s="22"/>
      <c r="H2698" s="23" t="str">
        <f t="shared" si="85"/>
        <v/>
      </c>
    </row>
    <row r="2699" spans="2:8" x14ac:dyDescent="0.2">
      <c r="B2699" s="19"/>
      <c r="C2699" s="20" t="str">
        <f t="shared" si="84"/>
        <v/>
      </c>
      <c r="D2699" s="21"/>
      <c r="E2699" s="22"/>
      <c r="F2699" s="22"/>
      <c r="G2699" s="22"/>
      <c r="H2699" s="23" t="str">
        <f t="shared" si="85"/>
        <v/>
      </c>
    </row>
    <row r="2700" spans="2:8" x14ac:dyDescent="0.2">
      <c r="B2700" s="19"/>
      <c r="C2700" s="20" t="str">
        <f t="shared" si="84"/>
        <v/>
      </c>
      <c r="D2700" s="21"/>
      <c r="E2700" s="22"/>
      <c r="F2700" s="22"/>
      <c r="G2700" s="22"/>
      <c r="H2700" s="23" t="str">
        <f t="shared" si="85"/>
        <v/>
      </c>
    </row>
    <row r="2701" spans="2:8" x14ac:dyDescent="0.2">
      <c r="B2701" s="19"/>
      <c r="C2701" s="20" t="str">
        <f t="shared" si="84"/>
        <v/>
      </c>
      <c r="D2701" s="21"/>
      <c r="E2701" s="22"/>
      <c r="F2701" s="22"/>
      <c r="G2701" s="22"/>
      <c r="H2701" s="23" t="str">
        <f t="shared" si="85"/>
        <v/>
      </c>
    </row>
    <row r="2702" spans="2:8" x14ac:dyDescent="0.2">
      <c r="B2702" s="19"/>
      <c r="C2702" s="20" t="str">
        <f t="shared" si="84"/>
        <v/>
      </c>
      <c r="D2702" s="21"/>
      <c r="E2702" s="22"/>
      <c r="F2702" s="22"/>
      <c r="G2702" s="22"/>
      <c r="H2702" s="23" t="str">
        <f t="shared" si="85"/>
        <v/>
      </c>
    </row>
    <row r="2703" spans="2:8" x14ac:dyDescent="0.2">
      <c r="B2703" s="19"/>
      <c r="C2703" s="20" t="str">
        <f t="shared" si="84"/>
        <v/>
      </c>
      <c r="D2703" s="21"/>
      <c r="E2703" s="22"/>
      <c r="F2703" s="22"/>
      <c r="G2703" s="22"/>
      <c r="H2703" s="23" t="str">
        <f t="shared" si="85"/>
        <v/>
      </c>
    </row>
    <row r="2704" spans="2:8" x14ac:dyDescent="0.2">
      <c r="B2704" s="19"/>
      <c r="C2704" s="20" t="str">
        <f t="shared" si="84"/>
        <v/>
      </c>
      <c r="D2704" s="21"/>
      <c r="E2704" s="22"/>
      <c r="F2704" s="22"/>
      <c r="G2704" s="22"/>
      <c r="H2704" s="23" t="str">
        <f t="shared" si="85"/>
        <v/>
      </c>
    </row>
    <row r="2705" spans="2:8" x14ac:dyDescent="0.2">
      <c r="B2705" s="19"/>
      <c r="C2705" s="20" t="str">
        <f t="shared" si="84"/>
        <v/>
      </c>
      <c r="D2705" s="21"/>
      <c r="E2705" s="22"/>
      <c r="F2705" s="22"/>
      <c r="G2705" s="22"/>
      <c r="H2705" s="23" t="str">
        <f t="shared" si="85"/>
        <v/>
      </c>
    </row>
    <row r="2706" spans="2:8" x14ac:dyDescent="0.2">
      <c r="B2706" s="19"/>
      <c r="C2706" s="20" t="str">
        <f t="shared" si="84"/>
        <v/>
      </c>
      <c r="D2706" s="21"/>
      <c r="E2706" s="22"/>
      <c r="F2706" s="22"/>
      <c r="G2706" s="22"/>
      <c r="H2706" s="23" t="str">
        <f t="shared" si="85"/>
        <v/>
      </c>
    </row>
    <row r="2707" spans="2:8" x14ac:dyDescent="0.2">
      <c r="B2707" s="19"/>
      <c r="C2707" s="20" t="str">
        <f t="shared" si="84"/>
        <v/>
      </c>
      <c r="D2707" s="21"/>
      <c r="E2707" s="22"/>
      <c r="F2707" s="22"/>
      <c r="G2707" s="22"/>
      <c r="H2707" s="23" t="str">
        <f t="shared" si="85"/>
        <v/>
      </c>
    </row>
    <row r="2708" spans="2:8" x14ac:dyDescent="0.2">
      <c r="B2708" s="19"/>
      <c r="C2708" s="20" t="str">
        <f t="shared" si="84"/>
        <v/>
      </c>
      <c r="D2708" s="21"/>
      <c r="E2708" s="22"/>
      <c r="F2708" s="22"/>
      <c r="G2708" s="22"/>
      <c r="H2708" s="23" t="str">
        <f t="shared" si="85"/>
        <v/>
      </c>
    </row>
    <row r="2709" spans="2:8" x14ac:dyDescent="0.2">
      <c r="B2709" s="19"/>
      <c r="C2709" s="20" t="str">
        <f t="shared" si="84"/>
        <v/>
      </c>
      <c r="D2709" s="21"/>
      <c r="E2709" s="22"/>
      <c r="F2709" s="22"/>
      <c r="G2709" s="22"/>
      <c r="H2709" s="23" t="str">
        <f t="shared" si="85"/>
        <v/>
      </c>
    </row>
    <row r="2710" spans="2:8" x14ac:dyDescent="0.2">
      <c r="B2710" s="19"/>
      <c r="C2710" s="20" t="str">
        <f t="shared" si="84"/>
        <v/>
      </c>
      <c r="D2710" s="21"/>
      <c r="E2710" s="22"/>
      <c r="F2710" s="22"/>
      <c r="G2710" s="22"/>
      <c r="H2710" s="23" t="str">
        <f t="shared" si="85"/>
        <v/>
      </c>
    </row>
    <row r="2711" spans="2:8" x14ac:dyDescent="0.2">
      <c r="B2711" s="19"/>
      <c r="C2711" s="20" t="str">
        <f t="shared" si="84"/>
        <v/>
      </c>
      <c r="D2711" s="21"/>
      <c r="E2711" s="22"/>
      <c r="F2711" s="22"/>
      <c r="G2711" s="22"/>
      <c r="H2711" s="23" t="str">
        <f t="shared" si="85"/>
        <v/>
      </c>
    </row>
    <row r="2712" spans="2:8" x14ac:dyDescent="0.2">
      <c r="B2712" s="19"/>
      <c r="C2712" s="20" t="str">
        <f t="shared" si="84"/>
        <v/>
      </c>
      <c r="D2712" s="21"/>
      <c r="E2712" s="22"/>
      <c r="F2712" s="22"/>
      <c r="G2712" s="22"/>
      <c r="H2712" s="23" t="str">
        <f t="shared" si="85"/>
        <v/>
      </c>
    </row>
    <row r="2713" spans="2:8" x14ac:dyDescent="0.2">
      <c r="B2713" s="19"/>
      <c r="C2713" s="20" t="str">
        <f t="shared" si="84"/>
        <v/>
      </c>
      <c r="D2713" s="21"/>
      <c r="E2713" s="22"/>
      <c r="F2713" s="22"/>
      <c r="G2713" s="22"/>
      <c r="H2713" s="23" t="str">
        <f t="shared" si="85"/>
        <v/>
      </c>
    </row>
    <row r="2714" spans="2:8" x14ac:dyDescent="0.2">
      <c r="B2714" s="19"/>
      <c r="C2714" s="20" t="str">
        <f t="shared" si="84"/>
        <v/>
      </c>
      <c r="D2714" s="21"/>
      <c r="E2714" s="22"/>
      <c r="F2714" s="22"/>
      <c r="G2714" s="22"/>
      <c r="H2714" s="23" t="str">
        <f t="shared" si="85"/>
        <v/>
      </c>
    </row>
    <row r="2715" spans="2:8" x14ac:dyDescent="0.2">
      <c r="B2715" s="19"/>
      <c r="C2715" s="20" t="str">
        <f t="shared" si="84"/>
        <v/>
      </c>
      <c r="D2715" s="21"/>
      <c r="E2715" s="22"/>
      <c r="F2715" s="22"/>
      <c r="G2715" s="22"/>
      <c r="H2715" s="23" t="str">
        <f t="shared" si="85"/>
        <v/>
      </c>
    </row>
    <row r="2716" spans="2:8" x14ac:dyDescent="0.2">
      <c r="B2716" s="19"/>
      <c r="C2716" s="20" t="str">
        <f t="shared" si="84"/>
        <v/>
      </c>
      <c r="D2716" s="21"/>
      <c r="E2716" s="22"/>
      <c r="F2716" s="22"/>
      <c r="G2716" s="22"/>
      <c r="H2716" s="23" t="str">
        <f t="shared" si="85"/>
        <v/>
      </c>
    </row>
    <row r="2717" spans="2:8" x14ac:dyDescent="0.2">
      <c r="B2717" s="19"/>
      <c r="C2717" s="20" t="str">
        <f t="shared" si="84"/>
        <v/>
      </c>
      <c r="D2717" s="21"/>
      <c r="E2717" s="22"/>
      <c r="F2717" s="22"/>
      <c r="G2717" s="22"/>
      <c r="H2717" s="23" t="str">
        <f t="shared" si="85"/>
        <v/>
      </c>
    </row>
    <row r="2718" spans="2:8" x14ac:dyDescent="0.2">
      <c r="B2718" s="19"/>
      <c r="C2718" s="20" t="str">
        <f t="shared" si="84"/>
        <v/>
      </c>
      <c r="D2718" s="21"/>
      <c r="E2718" s="22"/>
      <c r="F2718" s="22"/>
      <c r="G2718" s="22"/>
      <c r="H2718" s="23" t="str">
        <f t="shared" si="85"/>
        <v/>
      </c>
    </row>
    <row r="2719" spans="2:8" x14ac:dyDescent="0.2">
      <c r="B2719" s="19"/>
      <c r="C2719" s="20" t="str">
        <f t="shared" si="84"/>
        <v/>
      </c>
      <c r="D2719" s="21"/>
      <c r="E2719" s="22"/>
      <c r="F2719" s="22"/>
      <c r="G2719" s="22"/>
      <c r="H2719" s="23" t="str">
        <f t="shared" si="85"/>
        <v/>
      </c>
    </row>
    <row r="2720" spans="2:8" x14ac:dyDescent="0.2">
      <c r="B2720" s="19"/>
      <c r="C2720" s="20" t="str">
        <f t="shared" si="84"/>
        <v/>
      </c>
      <c r="D2720" s="21"/>
      <c r="E2720" s="22"/>
      <c r="F2720" s="22"/>
      <c r="G2720" s="22"/>
      <c r="H2720" s="23" t="str">
        <f t="shared" si="85"/>
        <v/>
      </c>
    </row>
    <row r="2721" spans="2:8" x14ac:dyDescent="0.2">
      <c r="B2721" s="19"/>
      <c r="C2721" s="20" t="str">
        <f t="shared" si="84"/>
        <v/>
      </c>
      <c r="D2721" s="21"/>
      <c r="E2721" s="22"/>
      <c r="F2721" s="22"/>
      <c r="G2721" s="22"/>
      <c r="H2721" s="23" t="str">
        <f t="shared" si="85"/>
        <v/>
      </c>
    </row>
    <row r="2722" spans="2:8" x14ac:dyDescent="0.2">
      <c r="B2722" s="19"/>
      <c r="C2722" s="20" t="str">
        <f t="shared" si="84"/>
        <v/>
      </c>
      <c r="D2722" s="21"/>
      <c r="E2722" s="22"/>
      <c r="F2722" s="22"/>
      <c r="G2722" s="22"/>
      <c r="H2722" s="23" t="str">
        <f t="shared" si="85"/>
        <v/>
      </c>
    </row>
    <row r="2723" spans="2:8" x14ac:dyDescent="0.2">
      <c r="B2723" s="19"/>
      <c r="C2723" s="20" t="str">
        <f t="shared" si="84"/>
        <v/>
      </c>
      <c r="D2723" s="21"/>
      <c r="E2723" s="22"/>
      <c r="F2723" s="22"/>
      <c r="G2723" s="22"/>
      <c r="H2723" s="23" t="str">
        <f t="shared" si="85"/>
        <v/>
      </c>
    </row>
    <row r="2724" spans="2:8" x14ac:dyDescent="0.2">
      <c r="B2724" s="19"/>
      <c r="C2724" s="20" t="str">
        <f t="shared" si="84"/>
        <v/>
      </c>
      <c r="D2724" s="21"/>
      <c r="E2724" s="22"/>
      <c r="F2724" s="22"/>
      <c r="G2724" s="22"/>
      <c r="H2724" s="23" t="str">
        <f t="shared" si="85"/>
        <v/>
      </c>
    </row>
    <row r="2725" spans="2:8" x14ac:dyDescent="0.2">
      <c r="B2725" s="19"/>
      <c r="C2725" s="20" t="str">
        <f t="shared" si="84"/>
        <v/>
      </c>
      <c r="D2725" s="21"/>
      <c r="E2725" s="22"/>
      <c r="F2725" s="22"/>
      <c r="G2725" s="22"/>
      <c r="H2725" s="23" t="str">
        <f t="shared" si="85"/>
        <v/>
      </c>
    </row>
    <row r="2726" spans="2:8" x14ac:dyDescent="0.2">
      <c r="B2726" s="19"/>
      <c r="C2726" s="20" t="str">
        <f t="shared" si="84"/>
        <v/>
      </c>
      <c r="D2726" s="21"/>
      <c r="E2726" s="22"/>
      <c r="F2726" s="22"/>
      <c r="G2726" s="22"/>
      <c r="H2726" s="23" t="str">
        <f t="shared" si="85"/>
        <v/>
      </c>
    </row>
    <row r="2727" spans="2:8" x14ac:dyDescent="0.2">
      <c r="B2727" s="19"/>
      <c r="C2727" s="20" t="str">
        <f t="shared" si="84"/>
        <v/>
      </c>
      <c r="D2727" s="21"/>
      <c r="E2727" s="22"/>
      <c r="F2727" s="22"/>
      <c r="G2727" s="22"/>
      <c r="H2727" s="23" t="str">
        <f t="shared" si="85"/>
        <v/>
      </c>
    </row>
    <row r="2728" spans="2:8" x14ac:dyDescent="0.2">
      <c r="B2728" s="19"/>
      <c r="C2728" s="20" t="str">
        <f t="shared" si="84"/>
        <v/>
      </c>
      <c r="D2728" s="21"/>
      <c r="E2728" s="22"/>
      <c r="F2728" s="22"/>
      <c r="G2728" s="22"/>
      <c r="H2728" s="23" t="str">
        <f t="shared" si="85"/>
        <v/>
      </c>
    </row>
    <row r="2729" spans="2:8" x14ac:dyDescent="0.2">
      <c r="B2729" s="19"/>
      <c r="C2729" s="20" t="str">
        <f t="shared" si="84"/>
        <v/>
      </c>
      <c r="D2729" s="21"/>
      <c r="E2729" s="22"/>
      <c r="F2729" s="22"/>
      <c r="G2729" s="22"/>
      <c r="H2729" s="23" t="str">
        <f t="shared" si="85"/>
        <v/>
      </c>
    </row>
    <row r="2730" spans="2:8" x14ac:dyDescent="0.2">
      <c r="B2730" s="19"/>
      <c r="C2730" s="20" t="str">
        <f t="shared" si="84"/>
        <v/>
      </c>
      <c r="D2730" s="21"/>
      <c r="E2730" s="22"/>
      <c r="F2730" s="22"/>
      <c r="G2730" s="22"/>
      <c r="H2730" s="23" t="str">
        <f t="shared" si="85"/>
        <v/>
      </c>
    </row>
    <row r="2731" spans="2:8" x14ac:dyDescent="0.2">
      <c r="B2731" s="19"/>
      <c r="C2731" s="20" t="str">
        <f t="shared" si="84"/>
        <v/>
      </c>
      <c r="D2731" s="21"/>
      <c r="E2731" s="22"/>
      <c r="F2731" s="22"/>
      <c r="G2731" s="22"/>
      <c r="H2731" s="23" t="str">
        <f t="shared" si="85"/>
        <v/>
      </c>
    </row>
    <row r="2732" spans="2:8" x14ac:dyDescent="0.2">
      <c r="B2732" s="19"/>
      <c r="C2732" s="20" t="str">
        <f t="shared" si="84"/>
        <v/>
      </c>
      <c r="D2732" s="21"/>
      <c r="E2732" s="22"/>
      <c r="F2732" s="22"/>
      <c r="G2732" s="22"/>
      <c r="H2732" s="23" t="str">
        <f t="shared" si="85"/>
        <v/>
      </c>
    </row>
    <row r="2733" spans="2:8" x14ac:dyDescent="0.2">
      <c r="B2733" s="19"/>
      <c r="C2733" s="20" t="str">
        <f t="shared" si="84"/>
        <v/>
      </c>
      <c r="D2733" s="21"/>
      <c r="E2733" s="22"/>
      <c r="F2733" s="22"/>
      <c r="G2733" s="22"/>
      <c r="H2733" s="23" t="str">
        <f t="shared" si="85"/>
        <v/>
      </c>
    </row>
    <row r="2734" spans="2:8" x14ac:dyDescent="0.2">
      <c r="B2734" s="19"/>
      <c r="C2734" s="20" t="str">
        <f t="shared" si="84"/>
        <v/>
      </c>
      <c r="D2734" s="21"/>
      <c r="E2734" s="22"/>
      <c r="F2734" s="22"/>
      <c r="G2734" s="22"/>
      <c r="H2734" s="23" t="str">
        <f t="shared" si="85"/>
        <v/>
      </c>
    </row>
    <row r="2735" spans="2:8" x14ac:dyDescent="0.2">
      <c r="B2735" s="19"/>
      <c r="C2735" s="20" t="str">
        <f t="shared" si="84"/>
        <v/>
      </c>
      <c r="D2735" s="21"/>
      <c r="E2735" s="22"/>
      <c r="F2735" s="22"/>
      <c r="G2735" s="22"/>
      <c r="H2735" s="23" t="str">
        <f t="shared" si="85"/>
        <v/>
      </c>
    </row>
    <row r="2736" spans="2:8" x14ac:dyDescent="0.2">
      <c r="B2736" s="19"/>
      <c r="C2736" s="20" t="str">
        <f t="shared" si="84"/>
        <v/>
      </c>
      <c r="D2736" s="21"/>
      <c r="E2736" s="22"/>
      <c r="F2736" s="22"/>
      <c r="G2736" s="22"/>
      <c r="H2736" s="23" t="str">
        <f t="shared" si="85"/>
        <v/>
      </c>
    </row>
    <row r="2737" spans="2:8" x14ac:dyDescent="0.2">
      <c r="B2737" s="19"/>
      <c r="C2737" s="20" t="str">
        <f t="shared" si="84"/>
        <v/>
      </c>
      <c r="D2737" s="21"/>
      <c r="E2737" s="22"/>
      <c r="F2737" s="22"/>
      <c r="G2737" s="22"/>
      <c r="H2737" s="23" t="str">
        <f t="shared" si="85"/>
        <v/>
      </c>
    </row>
    <row r="2738" spans="2:8" x14ac:dyDescent="0.2">
      <c r="B2738" s="19"/>
      <c r="C2738" s="20" t="str">
        <f t="shared" si="84"/>
        <v/>
      </c>
      <c r="D2738" s="21"/>
      <c r="E2738" s="22"/>
      <c r="F2738" s="22"/>
      <c r="G2738" s="22"/>
      <c r="H2738" s="23" t="str">
        <f t="shared" si="85"/>
        <v/>
      </c>
    </row>
    <row r="2739" spans="2:8" x14ac:dyDescent="0.2">
      <c r="B2739" s="19"/>
      <c r="C2739" s="20" t="str">
        <f t="shared" si="84"/>
        <v/>
      </c>
      <c r="D2739" s="21"/>
      <c r="E2739" s="22"/>
      <c r="F2739" s="22"/>
      <c r="G2739" s="22"/>
      <c r="H2739" s="23" t="str">
        <f t="shared" si="85"/>
        <v/>
      </c>
    </row>
    <row r="2740" spans="2:8" x14ac:dyDescent="0.2">
      <c r="B2740" s="19"/>
      <c r="C2740" s="20" t="str">
        <f t="shared" si="84"/>
        <v/>
      </c>
      <c r="D2740" s="21"/>
      <c r="E2740" s="22"/>
      <c r="F2740" s="22"/>
      <c r="G2740" s="22"/>
      <c r="H2740" s="23" t="str">
        <f t="shared" si="85"/>
        <v/>
      </c>
    </row>
    <row r="2741" spans="2:8" x14ac:dyDescent="0.2">
      <c r="B2741" s="19"/>
      <c r="C2741" s="20" t="str">
        <f t="shared" si="84"/>
        <v/>
      </c>
      <c r="D2741" s="21"/>
      <c r="E2741" s="22"/>
      <c r="F2741" s="22"/>
      <c r="G2741" s="22"/>
      <c r="H2741" s="23" t="str">
        <f t="shared" si="85"/>
        <v/>
      </c>
    </row>
    <row r="2742" spans="2:8" x14ac:dyDescent="0.2">
      <c r="B2742" s="19"/>
      <c r="C2742" s="20" t="str">
        <f t="shared" si="84"/>
        <v/>
      </c>
      <c r="D2742" s="21"/>
      <c r="E2742" s="22"/>
      <c r="F2742" s="22"/>
      <c r="G2742" s="22"/>
      <c r="H2742" s="23" t="str">
        <f t="shared" si="85"/>
        <v/>
      </c>
    </row>
    <row r="2743" spans="2:8" x14ac:dyDescent="0.2">
      <c r="B2743" s="19"/>
      <c r="C2743" s="20" t="str">
        <f t="shared" si="84"/>
        <v/>
      </c>
      <c r="D2743" s="21"/>
      <c r="E2743" s="22"/>
      <c r="F2743" s="22"/>
      <c r="G2743" s="22"/>
      <c r="H2743" s="23" t="str">
        <f t="shared" si="85"/>
        <v/>
      </c>
    </row>
    <row r="2744" spans="2:8" x14ac:dyDescent="0.2">
      <c r="B2744" s="19"/>
      <c r="C2744" s="20" t="str">
        <f t="shared" si="84"/>
        <v/>
      </c>
      <c r="D2744" s="21"/>
      <c r="E2744" s="22"/>
      <c r="F2744" s="22"/>
      <c r="G2744" s="22"/>
      <c r="H2744" s="23" t="str">
        <f t="shared" si="85"/>
        <v/>
      </c>
    </row>
    <row r="2745" spans="2:8" x14ac:dyDescent="0.2">
      <c r="B2745" s="19"/>
      <c r="C2745" s="20" t="str">
        <f t="shared" si="84"/>
        <v/>
      </c>
      <c r="D2745" s="21"/>
      <c r="E2745" s="22"/>
      <c r="F2745" s="22"/>
      <c r="G2745" s="22"/>
      <c r="H2745" s="23" t="str">
        <f t="shared" si="85"/>
        <v/>
      </c>
    </row>
    <row r="2746" spans="2:8" x14ac:dyDescent="0.2">
      <c r="B2746" s="19"/>
      <c r="C2746" s="20" t="str">
        <f t="shared" si="84"/>
        <v/>
      </c>
      <c r="D2746" s="21"/>
      <c r="E2746" s="22"/>
      <c r="F2746" s="22"/>
      <c r="G2746" s="22"/>
      <c r="H2746" s="23" t="str">
        <f t="shared" si="85"/>
        <v/>
      </c>
    </row>
    <row r="2747" spans="2:8" x14ac:dyDescent="0.2">
      <c r="B2747" s="19"/>
      <c r="C2747" s="20" t="str">
        <f t="shared" si="84"/>
        <v/>
      </c>
      <c r="D2747" s="21"/>
      <c r="E2747" s="22"/>
      <c r="F2747" s="22"/>
      <c r="G2747" s="22"/>
      <c r="H2747" s="23" t="str">
        <f t="shared" si="85"/>
        <v/>
      </c>
    </row>
    <row r="2748" spans="2:8" x14ac:dyDescent="0.2">
      <c r="B2748" s="19"/>
      <c r="C2748" s="20" t="str">
        <f t="shared" si="84"/>
        <v/>
      </c>
      <c r="D2748" s="21"/>
      <c r="E2748" s="22"/>
      <c r="F2748" s="22"/>
      <c r="G2748" s="22"/>
      <c r="H2748" s="23" t="str">
        <f t="shared" si="85"/>
        <v/>
      </c>
    </row>
    <row r="2749" spans="2:8" x14ac:dyDescent="0.2">
      <c r="B2749" s="19"/>
      <c r="C2749" s="20" t="str">
        <f t="shared" si="84"/>
        <v/>
      </c>
      <c r="D2749" s="21"/>
      <c r="E2749" s="22"/>
      <c r="F2749" s="22"/>
      <c r="G2749" s="22"/>
      <c r="H2749" s="23" t="str">
        <f t="shared" si="85"/>
        <v/>
      </c>
    </row>
    <row r="2750" spans="2:8" x14ac:dyDescent="0.2">
      <c r="B2750" s="19"/>
      <c r="C2750" s="20" t="str">
        <f t="shared" si="84"/>
        <v/>
      </c>
      <c r="D2750" s="21"/>
      <c r="E2750" s="22"/>
      <c r="F2750" s="22"/>
      <c r="G2750" s="22"/>
      <c r="H2750" s="23" t="str">
        <f t="shared" si="85"/>
        <v/>
      </c>
    </row>
    <row r="2751" spans="2:8" x14ac:dyDescent="0.2">
      <c r="B2751" s="19"/>
      <c r="C2751" s="20" t="str">
        <f t="shared" si="84"/>
        <v/>
      </c>
      <c r="D2751" s="21"/>
      <c r="E2751" s="22"/>
      <c r="F2751" s="22"/>
      <c r="G2751" s="22"/>
      <c r="H2751" s="23" t="str">
        <f t="shared" si="85"/>
        <v/>
      </c>
    </row>
    <row r="2752" spans="2:8" x14ac:dyDescent="0.2">
      <c r="B2752" s="19"/>
      <c r="C2752" s="20" t="str">
        <f t="shared" si="84"/>
        <v/>
      </c>
      <c r="D2752" s="21"/>
      <c r="E2752" s="22"/>
      <c r="F2752" s="22"/>
      <c r="G2752" s="22"/>
      <c r="H2752" s="23" t="str">
        <f t="shared" si="85"/>
        <v/>
      </c>
    </row>
    <row r="2753" spans="2:8" x14ac:dyDescent="0.2">
      <c r="B2753" s="19"/>
      <c r="C2753" s="20" t="str">
        <f t="shared" si="84"/>
        <v/>
      </c>
      <c r="D2753" s="21"/>
      <c r="E2753" s="22"/>
      <c r="F2753" s="22"/>
      <c r="G2753" s="22"/>
      <c r="H2753" s="23" t="str">
        <f t="shared" si="85"/>
        <v/>
      </c>
    </row>
    <row r="2754" spans="2:8" x14ac:dyDescent="0.2">
      <c r="B2754" s="19"/>
      <c r="C2754" s="20" t="str">
        <f t="shared" si="84"/>
        <v/>
      </c>
      <c r="D2754" s="21"/>
      <c r="E2754" s="22"/>
      <c r="F2754" s="22"/>
      <c r="G2754" s="22"/>
      <c r="H2754" s="23" t="str">
        <f t="shared" si="85"/>
        <v/>
      </c>
    </row>
    <row r="2755" spans="2:8" x14ac:dyDescent="0.2">
      <c r="B2755" s="19"/>
      <c r="C2755" s="20" t="str">
        <f t="shared" si="84"/>
        <v/>
      </c>
      <c r="D2755" s="21"/>
      <c r="E2755" s="22"/>
      <c r="F2755" s="22"/>
      <c r="G2755" s="22"/>
      <c r="H2755" s="23" t="str">
        <f t="shared" si="85"/>
        <v/>
      </c>
    </row>
    <row r="2756" spans="2:8" x14ac:dyDescent="0.2">
      <c r="B2756" s="19"/>
      <c r="C2756" s="20" t="str">
        <f t="shared" si="84"/>
        <v/>
      </c>
      <c r="D2756" s="21"/>
      <c r="E2756" s="22"/>
      <c r="F2756" s="22"/>
      <c r="G2756" s="22"/>
      <c r="H2756" s="23" t="str">
        <f t="shared" si="85"/>
        <v/>
      </c>
    </row>
    <row r="2757" spans="2:8" x14ac:dyDescent="0.2">
      <c r="B2757" s="19"/>
      <c r="C2757" s="20" t="str">
        <f t="shared" ref="C2757:C2820" si="86">IF(B2757="","",IFERROR(INDEX(AnNume,MATCH(B2757,AnMarca,0)),"Marcă inexistentă"))</f>
        <v/>
      </c>
      <c r="D2757" s="21"/>
      <c r="E2757" s="22"/>
      <c r="F2757" s="22"/>
      <c r="G2757" s="22"/>
      <c r="H2757" s="23" t="str">
        <f t="shared" ref="H2757:H2820" si="87">IF(B2757="","",TRIM(IF(C2757="Marcă inexistentă","Marca nu există în foaia Angajați. ","")&amp;IF(NOT(ISNUMBER(D2757)),"Luna trebuie să fie o dată (prima zi a lunii). ","")&amp;IF(COUNTIFS($B$5:$B$3004,B2757,$D$5:$D$3004,D2757)&gt;1,"Luna apare de două ori. ","")&amp;IF(N(F2757)&gt;N(E2757),"Netul este mai mare decât brutul. ","")))</f>
        <v/>
      </c>
    </row>
    <row r="2758" spans="2:8" x14ac:dyDescent="0.2">
      <c r="B2758" s="19"/>
      <c r="C2758" s="20" t="str">
        <f t="shared" si="86"/>
        <v/>
      </c>
      <c r="D2758" s="21"/>
      <c r="E2758" s="22"/>
      <c r="F2758" s="22"/>
      <c r="G2758" s="22"/>
      <c r="H2758" s="23" t="str">
        <f t="shared" si="87"/>
        <v/>
      </c>
    </row>
    <row r="2759" spans="2:8" x14ac:dyDescent="0.2">
      <c r="B2759" s="19"/>
      <c r="C2759" s="20" t="str">
        <f t="shared" si="86"/>
        <v/>
      </c>
      <c r="D2759" s="21"/>
      <c r="E2759" s="22"/>
      <c r="F2759" s="22"/>
      <c r="G2759" s="22"/>
      <c r="H2759" s="23" t="str">
        <f t="shared" si="87"/>
        <v/>
      </c>
    </row>
    <row r="2760" spans="2:8" x14ac:dyDescent="0.2">
      <c r="B2760" s="19"/>
      <c r="C2760" s="20" t="str">
        <f t="shared" si="86"/>
        <v/>
      </c>
      <c r="D2760" s="21"/>
      <c r="E2760" s="22"/>
      <c r="F2760" s="22"/>
      <c r="G2760" s="22"/>
      <c r="H2760" s="23" t="str">
        <f t="shared" si="87"/>
        <v/>
      </c>
    </row>
    <row r="2761" spans="2:8" x14ac:dyDescent="0.2">
      <c r="B2761" s="19"/>
      <c r="C2761" s="20" t="str">
        <f t="shared" si="86"/>
        <v/>
      </c>
      <c r="D2761" s="21"/>
      <c r="E2761" s="22"/>
      <c r="F2761" s="22"/>
      <c r="G2761" s="22"/>
      <c r="H2761" s="23" t="str">
        <f t="shared" si="87"/>
        <v/>
      </c>
    </row>
    <row r="2762" spans="2:8" x14ac:dyDescent="0.2">
      <c r="B2762" s="19"/>
      <c r="C2762" s="20" t="str">
        <f t="shared" si="86"/>
        <v/>
      </c>
      <c r="D2762" s="21"/>
      <c r="E2762" s="22"/>
      <c r="F2762" s="22"/>
      <c r="G2762" s="22"/>
      <c r="H2762" s="23" t="str">
        <f t="shared" si="87"/>
        <v/>
      </c>
    </row>
    <row r="2763" spans="2:8" x14ac:dyDescent="0.2">
      <c r="B2763" s="19"/>
      <c r="C2763" s="20" t="str">
        <f t="shared" si="86"/>
        <v/>
      </c>
      <c r="D2763" s="21"/>
      <c r="E2763" s="22"/>
      <c r="F2763" s="22"/>
      <c r="G2763" s="22"/>
      <c r="H2763" s="23" t="str">
        <f t="shared" si="87"/>
        <v/>
      </c>
    </row>
    <row r="2764" spans="2:8" x14ac:dyDescent="0.2">
      <c r="B2764" s="19"/>
      <c r="C2764" s="20" t="str">
        <f t="shared" si="86"/>
        <v/>
      </c>
      <c r="D2764" s="21"/>
      <c r="E2764" s="22"/>
      <c r="F2764" s="22"/>
      <c r="G2764" s="22"/>
      <c r="H2764" s="23" t="str">
        <f t="shared" si="87"/>
        <v/>
      </c>
    </row>
    <row r="2765" spans="2:8" x14ac:dyDescent="0.2">
      <c r="B2765" s="19"/>
      <c r="C2765" s="20" t="str">
        <f t="shared" si="86"/>
        <v/>
      </c>
      <c r="D2765" s="21"/>
      <c r="E2765" s="22"/>
      <c r="F2765" s="22"/>
      <c r="G2765" s="22"/>
      <c r="H2765" s="23" t="str">
        <f t="shared" si="87"/>
        <v/>
      </c>
    </row>
    <row r="2766" spans="2:8" x14ac:dyDescent="0.2">
      <c r="B2766" s="19"/>
      <c r="C2766" s="20" t="str">
        <f t="shared" si="86"/>
        <v/>
      </c>
      <c r="D2766" s="21"/>
      <c r="E2766" s="22"/>
      <c r="F2766" s="22"/>
      <c r="G2766" s="22"/>
      <c r="H2766" s="23" t="str">
        <f t="shared" si="87"/>
        <v/>
      </c>
    </row>
    <row r="2767" spans="2:8" x14ac:dyDescent="0.2">
      <c r="B2767" s="19"/>
      <c r="C2767" s="20" t="str">
        <f t="shared" si="86"/>
        <v/>
      </c>
      <c r="D2767" s="21"/>
      <c r="E2767" s="22"/>
      <c r="F2767" s="22"/>
      <c r="G2767" s="22"/>
      <c r="H2767" s="23" t="str">
        <f t="shared" si="87"/>
        <v/>
      </c>
    </row>
    <row r="2768" spans="2:8" x14ac:dyDescent="0.2">
      <c r="B2768" s="19"/>
      <c r="C2768" s="20" t="str">
        <f t="shared" si="86"/>
        <v/>
      </c>
      <c r="D2768" s="21"/>
      <c r="E2768" s="22"/>
      <c r="F2768" s="22"/>
      <c r="G2768" s="22"/>
      <c r="H2768" s="23" t="str">
        <f t="shared" si="87"/>
        <v/>
      </c>
    </row>
    <row r="2769" spans="2:8" x14ac:dyDescent="0.2">
      <c r="B2769" s="19"/>
      <c r="C2769" s="20" t="str">
        <f t="shared" si="86"/>
        <v/>
      </c>
      <c r="D2769" s="21"/>
      <c r="E2769" s="22"/>
      <c r="F2769" s="22"/>
      <c r="G2769" s="22"/>
      <c r="H2769" s="23" t="str">
        <f t="shared" si="87"/>
        <v/>
      </c>
    </row>
    <row r="2770" spans="2:8" x14ac:dyDescent="0.2">
      <c r="B2770" s="19"/>
      <c r="C2770" s="20" t="str">
        <f t="shared" si="86"/>
        <v/>
      </c>
      <c r="D2770" s="21"/>
      <c r="E2770" s="22"/>
      <c r="F2770" s="22"/>
      <c r="G2770" s="22"/>
      <c r="H2770" s="23" t="str">
        <f t="shared" si="87"/>
        <v/>
      </c>
    </row>
    <row r="2771" spans="2:8" x14ac:dyDescent="0.2">
      <c r="B2771" s="19"/>
      <c r="C2771" s="20" t="str">
        <f t="shared" si="86"/>
        <v/>
      </c>
      <c r="D2771" s="21"/>
      <c r="E2771" s="22"/>
      <c r="F2771" s="22"/>
      <c r="G2771" s="22"/>
      <c r="H2771" s="23" t="str">
        <f t="shared" si="87"/>
        <v/>
      </c>
    </row>
    <row r="2772" spans="2:8" x14ac:dyDescent="0.2">
      <c r="B2772" s="19"/>
      <c r="C2772" s="20" t="str">
        <f t="shared" si="86"/>
        <v/>
      </c>
      <c r="D2772" s="21"/>
      <c r="E2772" s="22"/>
      <c r="F2772" s="22"/>
      <c r="G2772" s="22"/>
      <c r="H2772" s="23" t="str">
        <f t="shared" si="87"/>
        <v/>
      </c>
    </row>
    <row r="2773" spans="2:8" x14ac:dyDescent="0.2">
      <c r="B2773" s="19"/>
      <c r="C2773" s="20" t="str">
        <f t="shared" si="86"/>
        <v/>
      </c>
      <c r="D2773" s="21"/>
      <c r="E2773" s="22"/>
      <c r="F2773" s="22"/>
      <c r="G2773" s="22"/>
      <c r="H2773" s="23" t="str">
        <f t="shared" si="87"/>
        <v/>
      </c>
    </row>
    <row r="2774" spans="2:8" x14ac:dyDescent="0.2">
      <c r="B2774" s="19"/>
      <c r="C2774" s="20" t="str">
        <f t="shared" si="86"/>
        <v/>
      </c>
      <c r="D2774" s="21"/>
      <c r="E2774" s="22"/>
      <c r="F2774" s="22"/>
      <c r="G2774" s="22"/>
      <c r="H2774" s="23" t="str">
        <f t="shared" si="87"/>
        <v/>
      </c>
    </row>
    <row r="2775" spans="2:8" x14ac:dyDescent="0.2">
      <c r="B2775" s="19"/>
      <c r="C2775" s="20" t="str">
        <f t="shared" si="86"/>
        <v/>
      </c>
      <c r="D2775" s="21"/>
      <c r="E2775" s="22"/>
      <c r="F2775" s="22"/>
      <c r="G2775" s="22"/>
      <c r="H2775" s="23" t="str">
        <f t="shared" si="87"/>
        <v/>
      </c>
    </row>
    <row r="2776" spans="2:8" x14ac:dyDescent="0.2">
      <c r="B2776" s="19"/>
      <c r="C2776" s="20" t="str">
        <f t="shared" si="86"/>
        <v/>
      </c>
      <c r="D2776" s="21"/>
      <c r="E2776" s="22"/>
      <c r="F2776" s="22"/>
      <c r="G2776" s="22"/>
      <c r="H2776" s="23" t="str">
        <f t="shared" si="87"/>
        <v/>
      </c>
    </row>
    <row r="2777" spans="2:8" x14ac:dyDescent="0.2">
      <c r="B2777" s="19"/>
      <c r="C2777" s="20" t="str">
        <f t="shared" si="86"/>
        <v/>
      </c>
      <c r="D2777" s="21"/>
      <c r="E2777" s="22"/>
      <c r="F2777" s="22"/>
      <c r="G2777" s="22"/>
      <c r="H2777" s="23" t="str">
        <f t="shared" si="87"/>
        <v/>
      </c>
    </row>
    <row r="2778" spans="2:8" x14ac:dyDescent="0.2">
      <c r="B2778" s="19"/>
      <c r="C2778" s="20" t="str">
        <f t="shared" si="86"/>
        <v/>
      </c>
      <c r="D2778" s="21"/>
      <c r="E2778" s="22"/>
      <c r="F2778" s="22"/>
      <c r="G2778" s="22"/>
      <c r="H2778" s="23" t="str">
        <f t="shared" si="87"/>
        <v/>
      </c>
    </row>
    <row r="2779" spans="2:8" x14ac:dyDescent="0.2">
      <c r="B2779" s="19"/>
      <c r="C2779" s="20" t="str">
        <f t="shared" si="86"/>
        <v/>
      </c>
      <c r="D2779" s="21"/>
      <c r="E2779" s="22"/>
      <c r="F2779" s="22"/>
      <c r="G2779" s="22"/>
      <c r="H2779" s="23" t="str">
        <f t="shared" si="87"/>
        <v/>
      </c>
    </row>
    <row r="2780" spans="2:8" x14ac:dyDescent="0.2">
      <c r="B2780" s="19"/>
      <c r="C2780" s="20" t="str">
        <f t="shared" si="86"/>
        <v/>
      </c>
      <c r="D2780" s="21"/>
      <c r="E2780" s="22"/>
      <c r="F2780" s="22"/>
      <c r="G2780" s="22"/>
      <c r="H2780" s="23" t="str">
        <f t="shared" si="87"/>
        <v/>
      </c>
    </row>
    <row r="2781" spans="2:8" x14ac:dyDescent="0.2">
      <c r="B2781" s="19"/>
      <c r="C2781" s="20" t="str">
        <f t="shared" si="86"/>
        <v/>
      </c>
      <c r="D2781" s="21"/>
      <c r="E2781" s="22"/>
      <c r="F2781" s="22"/>
      <c r="G2781" s="22"/>
      <c r="H2781" s="23" t="str">
        <f t="shared" si="87"/>
        <v/>
      </c>
    </row>
    <row r="2782" spans="2:8" x14ac:dyDescent="0.2">
      <c r="B2782" s="19"/>
      <c r="C2782" s="20" t="str">
        <f t="shared" si="86"/>
        <v/>
      </c>
      <c r="D2782" s="21"/>
      <c r="E2782" s="22"/>
      <c r="F2782" s="22"/>
      <c r="G2782" s="22"/>
      <c r="H2782" s="23" t="str">
        <f t="shared" si="87"/>
        <v/>
      </c>
    </row>
    <row r="2783" spans="2:8" x14ac:dyDescent="0.2">
      <c r="B2783" s="19"/>
      <c r="C2783" s="20" t="str">
        <f t="shared" si="86"/>
        <v/>
      </c>
      <c r="D2783" s="21"/>
      <c r="E2783" s="22"/>
      <c r="F2783" s="22"/>
      <c r="G2783" s="22"/>
      <c r="H2783" s="23" t="str">
        <f t="shared" si="87"/>
        <v/>
      </c>
    </row>
    <row r="2784" spans="2:8" x14ac:dyDescent="0.2">
      <c r="B2784" s="19"/>
      <c r="C2784" s="20" t="str">
        <f t="shared" si="86"/>
        <v/>
      </c>
      <c r="D2784" s="21"/>
      <c r="E2784" s="22"/>
      <c r="F2784" s="22"/>
      <c r="G2784" s="22"/>
      <c r="H2784" s="23" t="str">
        <f t="shared" si="87"/>
        <v/>
      </c>
    </row>
    <row r="2785" spans="2:8" x14ac:dyDescent="0.2">
      <c r="B2785" s="19"/>
      <c r="C2785" s="20" t="str">
        <f t="shared" si="86"/>
        <v/>
      </c>
      <c r="D2785" s="21"/>
      <c r="E2785" s="22"/>
      <c r="F2785" s="22"/>
      <c r="G2785" s="22"/>
      <c r="H2785" s="23" t="str">
        <f t="shared" si="87"/>
        <v/>
      </c>
    </row>
    <row r="2786" spans="2:8" x14ac:dyDescent="0.2">
      <c r="B2786" s="19"/>
      <c r="C2786" s="20" t="str">
        <f t="shared" si="86"/>
        <v/>
      </c>
      <c r="D2786" s="21"/>
      <c r="E2786" s="22"/>
      <c r="F2786" s="22"/>
      <c r="G2786" s="22"/>
      <c r="H2786" s="23" t="str">
        <f t="shared" si="87"/>
        <v/>
      </c>
    </row>
    <row r="2787" spans="2:8" x14ac:dyDescent="0.2">
      <c r="B2787" s="19"/>
      <c r="C2787" s="20" t="str">
        <f t="shared" si="86"/>
        <v/>
      </c>
      <c r="D2787" s="21"/>
      <c r="E2787" s="22"/>
      <c r="F2787" s="22"/>
      <c r="G2787" s="22"/>
      <c r="H2787" s="23" t="str">
        <f t="shared" si="87"/>
        <v/>
      </c>
    </row>
    <row r="2788" spans="2:8" x14ac:dyDescent="0.2">
      <c r="B2788" s="19"/>
      <c r="C2788" s="20" t="str">
        <f t="shared" si="86"/>
        <v/>
      </c>
      <c r="D2788" s="21"/>
      <c r="E2788" s="22"/>
      <c r="F2788" s="22"/>
      <c r="G2788" s="22"/>
      <c r="H2788" s="23" t="str">
        <f t="shared" si="87"/>
        <v/>
      </c>
    </row>
    <row r="2789" spans="2:8" x14ac:dyDescent="0.2">
      <c r="B2789" s="19"/>
      <c r="C2789" s="20" t="str">
        <f t="shared" si="86"/>
        <v/>
      </c>
      <c r="D2789" s="21"/>
      <c r="E2789" s="22"/>
      <c r="F2789" s="22"/>
      <c r="G2789" s="22"/>
      <c r="H2789" s="23" t="str">
        <f t="shared" si="87"/>
        <v/>
      </c>
    </row>
    <row r="2790" spans="2:8" x14ac:dyDescent="0.2">
      <c r="B2790" s="19"/>
      <c r="C2790" s="20" t="str">
        <f t="shared" si="86"/>
        <v/>
      </c>
      <c r="D2790" s="21"/>
      <c r="E2790" s="22"/>
      <c r="F2790" s="22"/>
      <c r="G2790" s="22"/>
      <c r="H2790" s="23" t="str">
        <f t="shared" si="87"/>
        <v/>
      </c>
    </row>
    <row r="2791" spans="2:8" x14ac:dyDescent="0.2">
      <c r="B2791" s="19"/>
      <c r="C2791" s="20" t="str">
        <f t="shared" si="86"/>
        <v/>
      </c>
      <c r="D2791" s="21"/>
      <c r="E2791" s="22"/>
      <c r="F2791" s="22"/>
      <c r="G2791" s="22"/>
      <c r="H2791" s="23" t="str">
        <f t="shared" si="87"/>
        <v/>
      </c>
    </row>
    <row r="2792" spans="2:8" x14ac:dyDescent="0.2">
      <c r="B2792" s="19"/>
      <c r="C2792" s="20" t="str">
        <f t="shared" si="86"/>
        <v/>
      </c>
      <c r="D2792" s="21"/>
      <c r="E2792" s="22"/>
      <c r="F2792" s="22"/>
      <c r="G2792" s="22"/>
      <c r="H2792" s="23" t="str">
        <f t="shared" si="87"/>
        <v/>
      </c>
    </row>
    <row r="2793" spans="2:8" x14ac:dyDescent="0.2">
      <c r="B2793" s="19"/>
      <c r="C2793" s="20" t="str">
        <f t="shared" si="86"/>
        <v/>
      </c>
      <c r="D2793" s="21"/>
      <c r="E2793" s="22"/>
      <c r="F2793" s="22"/>
      <c r="G2793" s="22"/>
      <c r="H2793" s="23" t="str">
        <f t="shared" si="87"/>
        <v/>
      </c>
    </row>
    <row r="2794" spans="2:8" x14ac:dyDescent="0.2">
      <c r="B2794" s="19"/>
      <c r="C2794" s="20" t="str">
        <f t="shared" si="86"/>
        <v/>
      </c>
      <c r="D2794" s="21"/>
      <c r="E2794" s="22"/>
      <c r="F2794" s="22"/>
      <c r="G2794" s="22"/>
      <c r="H2794" s="23" t="str">
        <f t="shared" si="87"/>
        <v/>
      </c>
    </row>
    <row r="2795" spans="2:8" x14ac:dyDescent="0.2">
      <c r="B2795" s="19"/>
      <c r="C2795" s="20" t="str">
        <f t="shared" si="86"/>
        <v/>
      </c>
      <c r="D2795" s="21"/>
      <c r="E2795" s="22"/>
      <c r="F2795" s="22"/>
      <c r="G2795" s="22"/>
      <c r="H2795" s="23" t="str">
        <f t="shared" si="87"/>
        <v/>
      </c>
    </row>
    <row r="2796" spans="2:8" x14ac:dyDescent="0.2">
      <c r="B2796" s="19"/>
      <c r="C2796" s="20" t="str">
        <f t="shared" si="86"/>
        <v/>
      </c>
      <c r="D2796" s="21"/>
      <c r="E2796" s="22"/>
      <c r="F2796" s="22"/>
      <c r="G2796" s="22"/>
      <c r="H2796" s="23" t="str">
        <f t="shared" si="87"/>
        <v/>
      </c>
    </row>
    <row r="2797" spans="2:8" x14ac:dyDescent="0.2">
      <c r="B2797" s="19"/>
      <c r="C2797" s="20" t="str">
        <f t="shared" si="86"/>
        <v/>
      </c>
      <c r="D2797" s="21"/>
      <c r="E2797" s="22"/>
      <c r="F2797" s="22"/>
      <c r="G2797" s="22"/>
      <c r="H2797" s="23" t="str">
        <f t="shared" si="87"/>
        <v/>
      </c>
    </row>
    <row r="2798" spans="2:8" x14ac:dyDescent="0.2">
      <c r="B2798" s="19"/>
      <c r="C2798" s="20" t="str">
        <f t="shared" si="86"/>
        <v/>
      </c>
      <c r="D2798" s="21"/>
      <c r="E2798" s="22"/>
      <c r="F2798" s="22"/>
      <c r="G2798" s="22"/>
      <c r="H2798" s="23" t="str">
        <f t="shared" si="87"/>
        <v/>
      </c>
    </row>
    <row r="2799" spans="2:8" x14ac:dyDescent="0.2">
      <c r="B2799" s="19"/>
      <c r="C2799" s="20" t="str">
        <f t="shared" si="86"/>
        <v/>
      </c>
      <c r="D2799" s="21"/>
      <c r="E2799" s="22"/>
      <c r="F2799" s="22"/>
      <c r="G2799" s="22"/>
      <c r="H2799" s="23" t="str">
        <f t="shared" si="87"/>
        <v/>
      </c>
    </row>
    <row r="2800" spans="2:8" x14ac:dyDescent="0.2">
      <c r="B2800" s="19"/>
      <c r="C2800" s="20" t="str">
        <f t="shared" si="86"/>
        <v/>
      </c>
      <c r="D2800" s="21"/>
      <c r="E2800" s="22"/>
      <c r="F2800" s="22"/>
      <c r="G2800" s="22"/>
      <c r="H2800" s="23" t="str">
        <f t="shared" si="87"/>
        <v/>
      </c>
    </row>
    <row r="2801" spans="2:8" x14ac:dyDescent="0.2">
      <c r="B2801" s="19"/>
      <c r="C2801" s="20" t="str">
        <f t="shared" si="86"/>
        <v/>
      </c>
      <c r="D2801" s="21"/>
      <c r="E2801" s="22"/>
      <c r="F2801" s="22"/>
      <c r="G2801" s="22"/>
      <c r="H2801" s="23" t="str">
        <f t="shared" si="87"/>
        <v/>
      </c>
    </row>
    <row r="2802" spans="2:8" x14ac:dyDescent="0.2">
      <c r="B2802" s="19"/>
      <c r="C2802" s="20" t="str">
        <f t="shared" si="86"/>
        <v/>
      </c>
      <c r="D2802" s="21"/>
      <c r="E2802" s="22"/>
      <c r="F2802" s="22"/>
      <c r="G2802" s="22"/>
      <c r="H2802" s="23" t="str">
        <f t="shared" si="87"/>
        <v/>
      </c>
    </row>
    <row r="2803" spans="2:8" x14ac:dyDescent="0.2">
      <c r="B2803" s="19"/>
      <c r="C2803" s="20" t="str">
        <f t="shared" si="86"/>
        <v/>
      </c>
      <c r="D2803" s="21"/>
      <c r="E2803" s="22"/>
      <c r="F2803" s="22"/>
      <c r="G2803" s="22"/>
      <c r="H2803" s="23" t="str">
        <f t="shared" si="87"/>
        <v/>
      </c>
    </row>
    <row r="2804" spans="2:8" x14ac:dyDescent="0.2">
      <c r="B2804" s="19"/>
      <c r="C2804" s="20" t="str">
        <f t="shared" si="86"/>
        <v/>
      </c>
      <c r="D2804" s="21"/>
      <c r="E2804" s="22"/>
      <c r="F2804" s="22"/>
      <c r="G2804" s="22"/>
      <c r="H2804" s="23" t="str">
        <f t="shared" si="87"/>
        <v/>
      </c>
    </row>
    <row r="2805" spans="2:8" x14ac:dyDescent="0.2">
      <c r="B2805" s="19"/>
      <c r="C2805" s="20" t="str">
        <f t="shared" si="86"/>
        <v/>
      </c>
      <c r="D2805" s="21"/>
      <c r="E2805" s="22"/>
      <c r="F2805" s="22"/>
      <c r="G2805" s="22"/>
      <c r="H2805" s="23" t="str">
        <f t="shared" si="87"/>
        <v/>
      </c>
    </row>
    <row r="2806" spans="2:8" x14ac:dyDescent="0.2">
      <c r="B2806" s="19"/>
      <c r="C2806" s="20" t="str">
        <f t="shared" si="86"/>
        <v/>
      </c>
      <c r="D2806" s="21"/>
      <c r="E2806" s="22"/>
      <c r="F2806" s="22"/>
      <c r="G2806" s="22"/>
      <c r="H2806" s="23" t="str">
        <f t="shared" si="87"/>
        <v/>
      </c>
    </row>
    <row r="2807" spans="2:8" x14ac:dyDescent="0.2">
      <c r="B2807" s="19"/>
      <c r="C2807" s="20" t="str">
        <f t="shared" si="86"/>
        <v/>
      </c>
      <c r="D2807" s="21"/>
      <c r="E2807" s="22"/>
      <c r="F2807" s="22"/>
      <c r="G2807" s="22"/>
      <c r="H2807" s="23" t="str">
        <f t="shared" si="87"/>
        <v/>
      </c>
    </row>
    <row r="2808" spans="2:8" x14ac:dyDescent="0.2">
      <c r="B2808" s="19"/>
      <c r="C2808" s="20" t="str">
        <f t="shared" si="86"/>
        <v/>
      </c>
      <c r="D2808" s="21"/>
      <c r="E2808" s="22"/>
      <c r="F2808" s="22"/>
      <c r="G2808" s="22"/>
      <c r="H2808" s="23" t="str">
        <f t="shared" si="87"/>
        <v/>
      </c>
    </row>
    <row r="2809" spans="2:8" x14ac:dyDescent="0.2">
      <c r="B2809" s="19"/>
      <c r="C2809" s="20" t="str">
        <f t="shared" si="86"/>
        <v/>
      </c>
      <c r="D2809" s="21"/>
      <c r="E2809" s="22"/>
      <c r="F2809" s="22"/>
      <c r="G2809" s="22"/>
      <c r="H2809" s="23" t="str">
        <f t="shared" si="87"/>
        <v/>
      </c>
    </row>
    <row r="2810" spans="2:8" x14ac:dyDescent="0.2">
      <c r="B2810" s="19"/>
      <c r="C2810" s="20" t="str">
        <f t="shared" si="86"/>
        <v/>
      </c>
      <c r="D2810" s="21"/>
      <c r="E2810" s="22"/>
      <c r="F2810" s="22"/>
      <c r="G2810" s="22"/>
      <c r="H2810" s="23" t="str">
        <f t="shared" si="87"/>
        <v/>
      </c>
    </row>
    <row r="2811" spans="2:8" x14ac:dyDescent="0.2">
      <c r="B2811" s="19"/>
      <c r="C2811" s="20" t="str">
        <f t="shared" si="86"/>
        <v/>
      </c>
      <c r="D2811" s="21"/>
      <c r="E2811" s="22"/>
      <c r="F2811" s="22"/>
      <c r="G2811" s="22"/>
      <c r="H2811" s="23" t="str">
        <f t="shared" si="87"/>
        <v/>
      </c>
    </row>
    <row r="2812" spans="2:8" x14ac:dyDescent="0.2">
      <c r="B2812" s="19"/>
      <c r="C2812" s="20" t="str">
        <f t="shared" si="86"/>
        <v/>
      </c>
      <c r="D2812" s="21"/>
      <c r="E2812" s="22"/>
      <c r="F2812" s="22"/>
      <c r="G2812" s="22"/>
      <c r="H2812" s="23" t="str">
        <f t="shared" si="87"/>
        <v/>
      </c>
    </row>
    <row r="2813" spans="2:8" x14ac:dyDescent="0.2">
      <c r="B2813" s="19"/>
      <c r="C2813" s="20" t="str">
        <f t="shared" si="86"/>
        <v/>
      </c>
      <c r="D2813" s="21"/>
      <c r="E2813" s="22"/>
      <c r="F2813" s="22"/>
      <c r="G2813" s="22"/>
      <c r="H2813" s="23" t="str">
        <f t="shared" si="87"/>
        <v/>
      </c>
    </row>
    <row r="2814" spans="2:8" x14ac:dyDescent="0.2">
      <c r="B2814" s="19"/>
      <c r="C2814" s="20" t="str">
        <f t="shared" si="86"/>
        <v/>
      </c>
      <c r="D2814" s="21"/>
      <c r="E2814" s="22"/>
      <c r="F2814" s="22"/>
      <c r="G2814" s="22"/>
      <c r="H2814" s="23" t="str">
        <f t="shared" si="87"/>
        <v/>
      </c>
    </row>
    <row r="2815" spans="2:8" x14ac:dyDescent="0.2">
      <c r="B2815" s="19"/>
      <c r="C2815" s="20" t="str">
        <f t="shared" si="86"/>
        <v/>
      </c>
      <c r="D2815" s="21"/>
      <c r="E2815" s="22"/>
      <c r="F2815" s="22"/>
      <c r="G2815" s="22"/>
      <c r="H2815" s="23" t="str">
        <f t="shared" si="87"/>
        <v/>
      </c>
    </row>
    <row r="2816" spans="2:8" x14ac:dyDescent="0.2">
      <c r="B2816" s="19"/>
      <c r="C2816" s="20" t="str">
        <f t="shared" si="86"/>
        <v/>
      </c>
      <c r="D2816" s="21"/>
      <c r="E2816" s="22"/>
      <c r="F2816" s="22"/>
      <c r="G2816" s="22"/>
      <c r="H2816" s="23" t="str">
        <f t="shared" si="87"/>
        <v/>
      </c>
    </row>
    <row r="2817" spans="2:8" x14ac:dyDescent="0.2">
      <c r="B2817" s="19"/>
      <c r="C2817" s="20" t="str">
        <f t="shared" si="86"/>
        <v/>
      </c>
      <c r="D2817" s="21"/>
      <c r="E2817" s="22"/>
      <c r="F2817" s="22"/>
      <c r="G2817" s="22"/>
      <c r="H2817" s="23" t="str">
        <f t="shared" si="87"/>
        <v/>
      </c>
    </row>
    <row r="2818" spans="2:8" x14ac:dyDescent="0.2">
      <c r="B2818" s="19"/>
      <c r="C2818" s="20" t="str">
        <f t="shared" si="86"/>
        <v/>
      </c>
      <c r="D2818" s="21"/>
      <c r="E2818" s="22"/>
      <c r="F2818" s="22"/>
      <c r="G2818" s="22"/>
      <c r="H2818" s="23" t="str">
        <f t="shared" si="87"/>
        <v/>
      </c>
    </row>
    <row r="2819" spans="2:8" x14ac:dyDescent="0.2">
      <c r="B2819" s="19"/>
      <c r="C2819" s="20" t="str">
        <f t="shared" si="86"/>
        <v/>
      </c>
      <c r="D2819" s="21"/>
      <c r="E2819" s="22"/>
      <c r="F2819" s="22"/>
      <c r="G2819" s="22"/>
      <c r="H2819" s="23" t="str">
        <f t="shared" si="87"/>
        <v/>
      </c>
    </row>
    <row r="2820" spans="2:8" x14ac:dyDescent="0.2">
      <c r="B2820" s="19"/>
      <c r="C2820" s="20" t="str">
        <f t="shared" si="86"/>
        <v/>
      </c>
      <c r="D2820" s="21"/>
      <c r="E2820" s="22"/>
      <c r="F2820" s="22"/>
      <c r="G2820" s="22"/>
      <c r="H2820" s="23" t="str">
        <f t="shared" si="87"/>
        <v/>
      </c>
    </row>
    <row r="2821" spans="2:8" x14ac:dyDescent="0.2">
      <c r="B2821" s="19"/>
      <c r="C2821" s="20" t="str">
        <f t="shared" ref="C2821:C2884" si="88">IF(B2821="","",IFERROR(INDEX(AnNume,MATCH(B2821,AnMarca,0)),"Marcă inexistentă"))</f>
        <v/>
      </c>
      <c r="D2821" s="21"/>
      <c r="E2821" s="22"/>
      <c r="F2821" s="22"/>
      <c r="G2821" s="22"/>
      <c r="H2821" s="23" t="str">
        <f t="shared" ref="H2821:H2884" si="89">IF(B2821="","",TRIM(IF(C2821="Marcă inexistentă","Marca nu există în foaia Angajați. ","")&amp;IF(NOT(ISNUMBER(D2821)),"Luna trebuie să fie o dată (prima zi a lunii). ","")&amp;IF(COUNTIFS($B$5:$B$3004,B2821,$D$5:$D$3004,D2821)&gt;1,"Luna apare de două ori. ","")&amp;IF(N(F2821)&gt;N(E2821),"Netul este mai mare decât brutul. ","")))</f>
        <v/>
      </c>
    </row>
    <row r="2822" spans="2:8" x14ac:dyDescent="0.2">
      <c r="B2822" s="19"/>
      <c r="C2822" s="20" t="str">
        <f t="shared" si="88"/>
        <v/>
      </c>
      <c r="D2822" s="21"/>
      <c r="E2822" s="22"/>
      <c r="F2822" s="22"/>
      <c r="G2822" s="22"/>
      <c r="H2822" s="23" t="str">
        <f t="shared" si="89"/>
        <v/>
      </c>
    </row>
    <row r="2823" spans="2:8" x14ac:dyDescent="0.2">
      <c r="B2823" s="19"/>
      <c r="C2823" s="20" t="str">
        <f t="shared" si="88"/>
        <v/>
      </c>
      <c r="D2823" s="21"/>
      <c r="E2823" s="22"/>
      <c r="F2823" s="22"/>
      <c r="G2823" s="22"/>
      <c r="H2823" s="23" t="str">
        <f t="shared" si="89"/>
        <v/>
      </c>
    </row>
    <row r="2824" spans="2:8" x14ac:dyDescent="0.2">
      <c r="B2824" s="19"/>
      <c r="C2824" s="20" t="str">
        <f t="shared" si="88"/>
        <v/>
      </c>
      <c r="D2824" s="21"/>
      <c r="E2824" s="22"/>
      <c r="F2824" s="22"/>
      <c r="G2824" s="22"/>
      <c r="H2824" s="23" t="str">
        <f t="shared" si="89"/>
        <v/>
      </c>
    </row>
    <row r="2825" spans="2:8" x14ac:dyDescent="0.2">
      <c r="B2825" s="19"/>
      <c r="C2825" s="20" t="str">
        <f t="shared" si="88"/>
        <v/>
      </c>
      <c r="D2825" s="21"/>
      <c r="E2825" s="22"/>
      <c r="F2825" s="22"/>
      <c r="G2825" s="22"/>
      <c r="H2825" s="23" t="str">
        <f t="shared" si="89"/>
        <v/>
      </c>
    </row>
    <row r="2826" spans="2:8" x14ac:dyDescent="0.2">
      <c r="B2826" s="19"/>
      <c r="C2826" s="20" t="str">
        <f t="shared" si="88"/>
        <v/>
      </c>
      <c r="D2826" s="21"/>
      <c r="E2826" s="22"/>
      <c r="F2826" s="22"/>
      <c r="G2826" s="22"/>
      <c r="H2826" s="23" t="str">
        <f t="shared" si="89"/>
        <v/>
      </c>
    </row>
    <row r="2827" spans="2:8" x14ac:dyDescent="0.2">
      <c r="B2827" s="19"/>
      <c r="C2827" s="20" t="str">
        <f t="shared" si="88"/>
        <v/>
      </c>
      <c r="D2827" s="21"/>
      <c r="E2827" s="22"/>
      <c r="F2827" s="22"/>
      <c r="G2827" s="22"/>
      <c r="H2827" s="23" t="str">
        <f t="shared" si="89"/>
        <v/>
      </c>
    </row>
    <row r="2828" spans="2:8" x14ac:dyDescent="0.2">
      <c r="B2828" s="19"/>
      <c r="C2828" s="20" t="str">
        <f t="shared" si="88"/>
        <v/>
      </c>
      <c r="D2828" s="21"/>
      <c r="E2828" s="22"/>
      <c r="F2828" s="22"/>
      <c r="G2828" s="22"/>
      <c r="H2828" s="23" t="str">
        <f t="shared" si="89"/>
        <v/>
      </c>
    </row>
    <row r="2829" spans="2:8" x14ac:dyDescent="0.2">
      <c r="B2829" s="19"/>
      <c r="C2829" s="20" t="str">
        <f t="shared" si="88"/>
        <v/>
      </c>
      <c r="D2829" s="21"/>
      <c r="E2829" s="22"/>
      <c r="F2829" s="22"/>
      <c r="G2829" s="22"/>
      <c r="H2829" s="23" t="str">
        <f t="shared" si="89"/>
        <v/>
      </c>
    </row>
    <row r="2830" spans="2:8" x14ac:dyDescent="0.2">
      <c r="B2830" s="19"/>
      <c r="C2830" s="20" t="str">
        <f t="shared" si="88"/>
        <v/>
      </c>
      <c r="D2830" s="21"/>
      <c r="E2830" s="22"/>
      <c r="F2830" s="22"/>
      <c r="G2830" s="22"/>
      <c r="H2830" s="23" t="str">
        <f t="shared" si="89"/>
        <v/>
      </c>
    </row>
    <row r="2831" spans="2:8" x14ac:dyDescent="0.2">
      <c r="B2831" s="19"/>
      <c r="C2831" s="20" t="str">
        <f t="shared" si="88"/>
        <v/>
      </c>
      <c r="D2831" s="21"/>
      <c r="E2831" s="22"/>
      <c r="F2831" s="22"/>
      <c r="G2831" s="22"/>
      <c r="H2831" s="23" t="str">
        <f t="shared" si="89"/>
        <v/>
      </c>
    </row>
    <row r="2832" spans="2:8" x14ac:dyDescent="0.2">
      <c r="B2832" s="19"/>
      <c r="C2832" s="20" t="str">
        <f t="shared" si="88"/>
        <v/>
      </c>
      <c r="D2832" s="21"/>
      <c r="E2832" s="22"/>
      <c r="F2832" s="22"/>
      <c r="G2832" s="22"/>
      <c r="H2832" s="23" t="str">
        <f t="shared" si="89"/>
        <v/>
      </c>
    </row>
    <row r="2833" spans="2:8" x14ac:dyDescent="0.2">
      <c r="B2833" s="19"/>
      <c r="C2833" s="20" t="str">
        <f t="shared" si="88"/>
        <v/>
      </c>
      <c r="D2833" s="21"/>
      <c r="E2833" s="22"/>
      <c r="F2833" s="22"/>
      <c r="G2833" s="22"/>
      <c r="H2833" s="23" t="str">
        <f t="shared" si="89"/>
        <v/>
      </c>
    </row>
    <row r="2834" spans="2:8" x14ac:dyDescent="0.2">
      <c r="B2834" s="19"/>
      <c r="C2834" s="20" t="str">
        <f t="shared" si="88"/>
        <v/>
      </c>
      <c r="D2834" s="21"/>
      <c r="E2834" s="22"/>
      <c r="F2834" s="22"/>
      <c r="G2834" s="22"/>
      <c r="H2834" s="23" t="str">
        <f t="shared" si="89"/>
        <v/>
      </c>
    </row>
    <row r="2835" spans="2:8" x14ac:dyDescent="0.2">
      <c r="B2835" s="19"/>
      <c r="C2835" s="20" t="str">
        <f t="shared" si="88"/>
        <v/>
      </c>
      <c r="D2835" s="21"/>
      <c r="E2835" s="22"/>
      <c r="F2835" s="22"/>
      <c r="G2835" s="22"/>
      <c r="H2835" s="23" t="str">
        <f t="shared" si="89"/>
        <v/>
      </c>
    </row>
    <row r="2836" spans="2:8" x14ac:dyDescent="0.2">
      <c r="B2836" s="19"/>
      <c r="C2836" s="20" t="str">
        <f t="shared" si="88"/>
        <v/>
      </c>
      <c r="D2836" s="21"/>
      <c r="E2836" s="22"/>
      <c r="F2836" s="22"/>
      <c r="G2836" s="22"/>
      <c r="H2836" s="23" t="str">
        <f t="shared" si="89"/>
        <v/>
      </c>
    </row>
    <row r="2837" spans="2:8" x14ac:dyDescent="0.2">
      <c r="B2837" s="19"/>
      <c r="C2837" s="20" t="str">
        <f t="shared" si="88"/>
        <v/>
      </c>
      <c r="D2837" s="21"/>
      <c r="E2837" s="22"/>
      <c r="F2837" s="22"/>
      <c r="G2837" s="22"/>
      <c r="H2837" s="23" t="str">
        <f t="shared" si="89"/>
        <v/>
      </c>
    </row>
    <row r="2838" spans="2:8" x14ac:dyDescent="0.2">
      <c r="B2838" s="19"/>
      <c r="C2838" s="20" t="str">
        <f t="shared" si="88"/>
        <v/>
      </c>
      <c r="D2838" s="21"/>
      <c r="E2838" s="22"/>
      <c r="F2838" s="22"/>
      <c r="G2838" s="22"/>
      <c r="H2838" s="23" t="str">
        <f t="shared" si="89"/>
        <v/>
      </c>
    </row>
    <row r="2839" spans="2:8" x14ac:dyDescent="0.2">
      <c r="B2839" s="19"/>
      <c r="C2839" s="20" t="str">
        <f t="shared" si="88"/>
        <v/>
      </c>
      <c r="D2839" s="21"/>
      <c r="E2839" s="22"/>
      <c r="F2839" s="22"/>
      <c r="G2839" s="22"/>
      <c r="H2839" s="23" t="str">
        <f t="shared" si="89"/>
        <v/>
      </c>
    </row>
    <row r="2840" spans="2:8" x14ac:dyDescent="0.2">
      <c r="B2840" s="19"/>
      <c r="C2840" s="20" t="str">
        <f t="shared" si="88"/>
        <v/>
      </c>
      <c r="D2840" s="21"/>
      <c r="E2840" s="22"/>
      <c r="F2840" s="22"/>
      <c r="G2840" s="22"/>
      <c r="H2840" s="23" t="str">
        <f t="shared" si="89"/>
        <v/>
      </c>
    </row>
    <row r="2841" spans="2:8" x14ac:dyDescent="0.2">
      <c r="B2841" s="19"/>
      <c r="C2841" s="20" t="str">
        <f t="shared" si="88"/>
        <v/>
      </c>
      <c r="D2841" s="21"/>
      <c r="E2841" s="22"/>
      <c r="F2841" s="22"/>
      <c r="G2841" s="22"/>
      <c r="H2841" s="23" t="str">
        <f t="shared" si="89"/>
        <v/>
      </c>
    </row>
    <row r="2842" spans="2:8" x14ac:dyDescent="0.2">
      <c r="B2842" s="19"/>
      <c r="C2842" s="20" t="str">
        <f t="shared" si="88"/>
        <v/>
      </c>
      <c r="D2842" s="21"/>
      <c r="E2842" s="22"/>
      <c r="F2842" s="22"/>
      <c r="G2842" s="22"/>
      <c r="H2842" s="23" t="str">
        <f t="shared" si="89"/>
        <v/>
      </c>
    </row>
    <row r="2843" spans="2:8" x14ac:dyDescent="0.2">
      <c r="B2843" s="19"/>
      <c r="C2843" s="20" t="str">
        <f t="shared" si="88"/>
        <v/>
      </c>
      <c r="D2843" s="21"/>
      <c r="E2843" s="22"/>
      <c r="F2843" s="22"/>
      <c r="G2843" s="22"/>
      <c r="H2843" s="23" t="str">
        <f t="shared" si="89"/>
        <v/>
      </c>
    </row>
    <row r="2844" spans="2:8" x14ac:dyDescent="0.2">
      <c r="B2844" s="19"/>
      <c r="C2844" s="20" t="str">
        <f t="shared" si="88"/>
        <v/>
      </c>
      <c r="D2844" s="21"/>
      <c r="E2844" s="22"/>
      <c r="F2844" s="22"/>
      <c r="G2844" s="22"/>
      <c r="H2844" s="23" t="str">
        <f t="shared" si="89"/>
        <v/>
      </c>
    </row>
    <row r="2845" spans="2:8" x14ac:dyDescent="0.2">
      <c r="B2845" s="19"/>
      <c r="C2845" s="20" t="str">
        <f t="shared" si="88"/>
        <v/>
      </c>
      <c r="D2845" s="21"/>
      <c r="E2845" s="22"/>
      <c r="F2845" s="22"/>
      <c r="G2845" s="22"/>
      <c r="H2845" s="23" t="str">
        <f t="shared" si="89"/>
        <v/>
      </c>
    </row>
    <row r="2846" spans="2:8" x14ac:dyDescent="0.2">
      <c r="B2846" s="19"/>
      <c r="C2846" s="20" t="str">
        <f t="shared" si="88"/>
        <v/>
      </c>
      <c r="D2846" s="21"/>
      <c r="E2846" s="22"/>
      <c r="F2846" s="22"/>
      <c r="G2846" s="22"/>
      <c r="H2846" s="23" t="str">
        <f t="shared" si="89"/>
        <v/>
      </c>
    </row>
    <row r="2847" spans="2:8" x14ac:dyDescent="0.2">
      <c r="B2847" s="19"/>
      <c r="C2847" s="20" t="str">
        <f t="shared" si="88"/>
        <v/>
      </c>
      <c r="D2847" s="21"/>
      <c r="E2847" s="22"/>
      <c r="F2847" s="22"/>
      <c r="G2847" s="22"/>
      <c r="H2847" s="23" t="str">
        <f t="shared" si="89"/>
        <v/>
      </c>
    </row>
    <row r="2848" spans="2:8" x14ac:dyDescent="0.2">
      <c r="B2848" s="19"/>
      <c r="C2848" s="20" t="str">
        <f t="shared" si="88"/>
        <v/>
      </c>
      <c r="D2848" s="21"/>
      <c r="E2848" s="22"/>
      <c r="F2848" s="22"/>
      <c r="G2848" s="22"/>
      <c r="H2848" s="23" t="str">
        <f t="shared" si="89"/>
        <v/>
      </c>
    </row>
    <row r="2849" spans="2:8" x14ac:dyDescent="0.2">
      <c r="B2849" s="19"/>
      <c r="C2849" s="20" t="str">
        <f t="shared" si="88"/>
        <v/>
      </c>
      <c r="D2849" s="21"/>
      <c r="E2849" s="22"/>
      <c r="F2849" s="22"/>
      <c r="G2849" s="22"/>
      <c r="H2849" s="23" t="str">
        <f t="shared" si="89"/>
        <v/>
      </c>
    </row>
    <row r="2850" spans="2:8" x14ac:dyDescent="0.2">
      <c r="B2850" s="19"/>
      <c r="C2850" s="20" t="str">
        <f t="shared" si="88"/>
        <v/>
      </c>
      <c r="D2850" s="21"/>
      <c r="E2850" s="22"/>
      <c r="F2850" s="22"/>
      <c r="G2850" s="22"/>
      <c r="H2850" s="23" t="str">
        <f t="shared" si="89"/>
        <v/>
      </c>
    </row>
    <row r="2851" spans="2:8" x14ac:dyDescent="0.2">
      <c r="B2851" s="19"/>
      <c r="C2851" s="20" t="str">
        <f t="shared" si="88"/>
        <v/>
      </c>
      <c r="D2851" s="21"/>
      <c r="E2851" s="22"/>
      <c r="F2851" s="22"/>
      <c r="G2851" s="22"/>
      <c r="H2851" s="23" t="str">
        <f t="shared" si="89"/>
        <v/>
      </c>
    </row>
    <row r="2852" spans="2:8" x14ac:dyDescent="0.2">
      <c r="B2852" s="19"/>
      <c r="C2852" s="20" t="str">
        <f t="shared" si="88"/>
        <v/>
      </c>
      <c r="D2852" s="21"/>
      <c r="E2852" s="22"/>
      <c r="F2852" s="22"/>
      <c r="G2852" s="22"/>
      <c r="H2852" s="23" t="str">
        <f t="shared" si="89"/>
        <v/>
      </c>
    </row>
    <row r="2853" spans="2:8" x14ac:dyDescent="0.2">
      <c r="B2853" s="19"/>
      <c r="C2853" s="20" t="str">
        <f t="shared" si="88"/>
        <v/>
      </c>
      <c r="D2853" s="21"/>
      <c r="E2853" s="22"/>
      <c r="F2853" s="22"/>
      <c r="G2853" s="22"/>
      <c r="H2853" s="23" t="str">
        <f t="shared" si="89"/>
        <v/>
      </c>
    </row>
    <row r="2854" spans="2:8" x14ac:dyDescent="0.2">
      <c r="B2854" s="19"/>
      <c r="C2854" s="20" t="str">
        <f t="shared" si="88"/>
        <v/>
      </c>
      <c r="D2854" s="21"/>
      <c r="E2854" s="22"/>
      <c r="F2854" s="22"/>
      <c r="G2854" s="22"/>
      <c r="H2854" s="23" t="str">
        <f t="shared" si="89"/>
        <v/>
      </c>
    </row>
    <row r="2855" spans="2:8" x14ac:dyDescent="0.2">
      <c r="B2855" s="19"/>
      <c r="C2855" s="20" t="str">
        <f t="shared" si="88"/>
        <v/>
      </c>
      <c r="D2855" s="21"/>
      <c r="E2855" s="22"/>
      <c r="F2855" s="22"/>
      <c r="G2855" s="22"/>
      <c r="H2855" s="23" t="str">
        <f t="shared" si="89"/>
        <v/>
      </c>
    </row>
    <row r="2856" spans="2:8" x14ac:dyDescent="0.2">
      <c r="B2856" s="19"/>
      <c r="C2856" s="20" t="str">
        <f t="shared" si="88"/>
        <v/>
      </c>
      <c r="D2856" s="21"/>
      <c r="E2856" s="22"/>
      <c r="F2856" s="22"/>
      <c r="G2856" s="22"/>
      <c r="H2856" s="23" t="str">
        <f t="shared" si="89"/>
        <v/>
      </c>
    </row>
    <row r="2857" spans="2:8" x14ac:dyDescent="0.2">
      <c r="B2857" s="19"/>
      <c r="C2857" s="20" t="str">
        <f t="shared" si="88"/>
        <v/>
      </c>
      <c r="D2857" s="21"/>
      <c r="E2857" s="22"/>
      <c r="F2857" s="22"/>
      <c r="G2857" s="22"/>
      <c r="H2857" s="23" t="str">
        <f t="shared" si="89"/>
        <v/>
      </c>
    </row>
    <row r="2858" spans="2:8" x14ac:dyDescent="0.2">
      <c r="B2858" s="19"/>
      <c r="C2858" s="20" t="str">
        <f t="shared" si="88"/>
        <v/>
      </c>
      <c r="D2858" s="21"/>
      <c r="E2858" s="22"/>
      <c r="F2858" s="22"/>
      <c r="G2858" s="22"/>
      <c r="H2858" s="23" t="str">
        <f t="shared" si="89"/>
        <v/>
      </c>
    </row>
    <row r="2859" spans="2:8" x14ac:dyDescent="0.2">
      <c r="B2859" s="19"/>
      <c r="C2859" s="20" t="str">
        <f t="shared" si="88"/>
        <v/>
      </c>
      <c r="D2859" s="21"/>
      <c r="E2859" s="22"/>
      <c r="F2859" s="22"/>
      <c r="G2859" s="22"/>
      <c r="H2859" s="23" t="str">
        <f t="shared" si="89"/>
        <v/>
      </c>
    </row>
    <row r="2860" spans="2:8" x14ac:dyDescent="0.2">
      <c r="B2860" s="19"/>
      <c r="C2860" s="20" t="str">
        <f t="shared" si="88"/>
        <v/>
      </c>
      <c r="D2860" s="21"/>
      <c r="E2860" s="22"/>
      <c r="F2860" s="22"/>
      <c r="G2860" s="22"/>
      <c r="H2860" s="23" t="str">
        <f t="shared" si="89"/>
        <v/>
      </c>
    </row>
    <row r="2861" spans="2:8" x14ac:dyDescent="0.2">
      <c r="B2861" s="19"/>
      <c r="C2861" s="20" t="str">
        <f t="shared" si="88"/>
        <v/>
      </c>
      <c r="D2861" s="21"/>
      <c r="E2861" s="22"/>
      <c r="F2861" s="22"/>
      <c r="G2861" s="22"/>
      <c r="H2861" s="23" t="str">
        <f t="shared" si="89"/>
        <v/>
      </c>
    </row>
    <row r="2862" spans="2:8" x14ac:dyDescent="0.2">
      <c r="B2862" s="19"/>
      <c r="C2862" s="20" t="str">
        <f t="shared" si="88"/>
        <v/>
      </c>
      <c r="D2862" s="21"/>
      <c r="E2862" s="22"/>
      <c r="F2862" s="22"/>
      <c r="G2862" s="22"/>
      <c r="H2862" s="23" t="str">
        <f t="shared" si="89"/>
        <v/>
      </c>
    </row>
    <row r="2863" spans="2:8" x14ac:dyDescent="0.2">
      <c r="B2863" s="19"/>
      <c r="C2863" s="20" t="str">
        <f t="shared" si="88"/>
        <v/>
      </c>
      <c r="D2863" s="21"/>
      <c r="E2863" s="22"/>
      <c r="F2863" s="22"/>
      <c r="G2863" s="22"/>
      <c r="H2863" s="23" t="str">
        <f t="shared" si="89"/>
        <v/>
      </c>
    </row>
    <row r="2864" spans="2:8" x14ac:dyDescent="0.2">
      <c r="B2864" s="19"/>
      <c r="C2864" s="20" t="str">
        <f t="shared" si="88"/>
        <v/>
      </c>
      <c r="D2864" s="21"/>
      <c r="E2864" s="22"/>
      <c r="F2864" s="22"/>
      <c r="G2864" s="22"/>
      <c r="H2864" s="23" t="str">
        <f t="shared" si="89"/>
        <v/>
      </c>
    </row>
    <row r="2865" spans="2:8" x14ac:dyDescent="0.2">
      <c r="B2865" s="19"/>
      <c r="C2865" s="20" t="str">
        <f t="shared" si="88"/>
        <v/>
      </c>
      <c r="D2865" s="21"/>
      <c r="E2865" s="22"/>
      <c r="F2865" s="22"/>
      <c r="G2865" s="22"/>
      <c r="H2865" s="23" t="str">
        <f t="shared" si="89"/>
        <v/>
      </c>
    </row>
    <row r="2866" spans="2:8" x14ac:dyDescent="0.2">
      <c r="B2866" s="19"/>
      <c r="C2866" s="20" t="str">
        <f t="shared" si="88"/>
        <v/>
      </c>
      <c r="D2866" s="21"/>
      <c r="E2866" s="22"/>
      <c r="F2866" s="22"/>
      <c r="G2866" s="22"/>
      <c r="H2866" s="23" t="str">
        <f t="shared" si="89"/>
        <v/>
      </c>
    </row>
    <row r="2867" spans="2:8" x14ac:dyDescent="0.2">
      <c r="B2867" s="19"/>
      <c r="C2867" s="20" t="str">
        <f t="shared" si="88"/>
        <v/>
      </c>
      <c r="D2867" s="21"/>
      <c r="E2867" s="22"/>
      <c r="F2867" s="22"/>
      <c r="G2867" s="22"/>
      <c r="H2867" s="23" t="str">
        <f t="shared" si="89"/>
        <v/>
      </c>
    </row>
    <row r="2868" spans="2:8" x14ac:dyDescent="0.2">
      <c r="B2868" s="19"/>
      <c r="C2868" s="20" t="str">
        <f t="shared" si="88"/>
        <v/>
      </c>
      <c r="D2868" s="21"/>
      <c r="E2868" s="22"/>
      <c r="F2868" s="22"/>
      <c r="G2868" s="22"/>
      <c r="H2868" s="23" t="str">
        <f t="shared" si="89"/>
        <v/>
      </c>
    </row>
    <row r="2869" spans="2:8" x14ac:dyDescent="0.2">
      <c r="B2869" s="19"/>
      <c r="C2869" s="20" t="str">
        <f t="shared" si="88"/>
        <v/>
      </c>
      <c r="D2869" s="21"/>
      <c r="E2869" s="22"/>
      <c r="F2869" s="22"/>
      <c r="G2869" s="22"/>
      <c r="H2869" s="23" t="str">
        <f t="shared" si="89"/>
        <v/>
      </c>
    </row>
    <row r="2870" spans="2:8" x14ac:dyDescent="0.2">
      <c r="B2870" s="19"/>
      <c r="C2870" s="20" t="str">
        <f t="shared" si="88"/>
        <v/>
      </c>
      <c r="D2870" s="21"/>
      <c r="E2870" s="22"/>
      <c r="F2870" s="22"/>
      <c r="G2870" s="22"/>
      <c r="H2870" s="23" t="str">
        <f t="shared" si="89"/>
        <v/>
      </c>
    </row>
    <row r="2871" spans="2:8" x14ac:dyDescent="0.2">
      <c r="B2871" s="19"/>
      <c r="C2871" s="20" t="str">
        <f t="shared" si="88"/>
        <v/>
      </c>
      <c r="D2871" s="21"/>
      <c r="E2871" s="22"/>
      <c r="F2871" s="22"/>
      <c r="G2871" s="22"/>
      <c r="H2871" s="23" t="str">
        <f t="shared" si="89"/>
        <v/>
      </c>
    </row>
    <row r="2872" spans="2:8" x14ac:dyDescent="0.2">
      <c r="B2872" s="19"/>
      <c r="C2872" s="20" t="str">
        <f t="shared" si="88"/>
        <v/>
      </c>
      <c r="D2872" s="21"/>
      <c r="E2872" s="22"/>
      <c r="F2872" s="22"/>
      <c r="G2872" s="22"/>
      <c r="H2872" s="23" t="str">
        <f t="shared" si="89"/>
        <v/>
      </c>
    </row>
    <row r="2873" spans="2:8" x14ac:dyDescent="0.2">
      <c r="B2873" s="19"/>
      <c r="C2873" s="20" t="str">
        <f t="shared" si="88"/>
        <v/>
      </c>
      <c r="D2873" s="21"/>
      <c r="E2873" s="22"/>
      <c r="F2873" s="22"/>
      <c r="G2873" s="22"/>
      <c r="H2873" s="23" t="str">
        <f t="shared" si="89"/>
        <v/>
      </c>
    </row>
    <row r="2874" spans="2:8" x14ac:dyDescent="0.2">
      <c r="B2874" s="19"/>
      <c r="C2874" s="20" t="str">
        <f t="shared" si="88"/>
        <v/>
      </c>
      <c r="D2874" s="21"/>
      <c r="E2874" s="22"/>
      <c r="F2874" s="22"/>
      <c r="G2874" s="22"/>
      <c r="H2874" s="23" t="str">
        <f t="shared" si="89"/>
        <v/>
      </c>
    </row>
    <row r="2875" spans="2:8" x14ac:dyDescent="0.2">
      <c r="B2875" s="19"/>
      <c r="C2875" s="20" t="str">
        <f t="shared" si="88"/>
        <v/>
      </c>
      <c r="D2875" s="21"/>
      <c r="E2875" s="22"/>
      <c r="F2875" s="22"/>
      <c r="G2875" s="22"/>
      <c r="H2875" s="23" t="str">
        <f t="shared" si="89"/>
        <v/>
      </c>
    </row>
    <row r="2876" spans="2:8" x14ac:dyDescent="0.2">
      <c r="B2876" s="19"/>
      <c r="C2876" s="20" t="str">
        <f t="shared" si="88"/>
        <v/>
      </c>
      <c r="D2876" s="21"/>
      <c r="E2876" s="22"/>
      <c r="F2876" s="22"/>
      <c r="G2876" s="22"/>
      <c r="H2876" s="23" t="str">
        <f t="shared" si="89"/>
        <v/>
      </c>
    </row>
    <row r="2877" spans="2:8" x14ac:dyDescent="0.2">
      <c r="B2877" s="19"/>
      <c r="C2877" s="20" t="str">
        <f t="shared" si="88"/>
        <v/>
      </c>
      <c r="D2877" s="21"/>
      <c r="E2877" s="22"/>
      <c r="F2877" s="22"/>
      <c r="G2877" s="22"/>
      <c r="H2877" s="23" t="str">
        <f t="shared" si="89"/>
        <v/>
      </c>
    </row>
    <row r="2878" spans="2:8" x14ac:dyDescent="0.2">
      <c r="B2878" s="19"/>
      <c r="C2878" s="20" t="str">
        <f t="shared" si="88"/>
        <v/>
      </c>
      <c r="D2878" s="21"/>
      <c r="E2878" s="22"/>
      <c r="F2878" s="22"/>
      <c r="G2878" s="22"/>
      <c r="H2878" s="23" t="str">
        <f t="shared" si="89"/>
        <v/>
      </c>
    </row>
    <row r="2879" spans="2:8" x14ac:dyDescent="0.2">
      <c r="B2879" s="19"/>
      <c r="C2879" s="20" t="str">
        <f t="shared" si="88"/>
        <v/>
      </c>
      <c r="D2879" s="21"/>
      <c r="E2879" s="22"/>
      <c r="F2879" s="22"/>
      <c r="G2879" s="22"/>
      <c r="H2879" s="23" t="str">
        <f t="shared" si="89"/>
        <v/>
      </c>
    </row>
    <row r="2880" spans="2:8" x14ac:dyDescent="0.2">
      <c r="B2880" s="19"/>
      <c r="C2880" s="20" t="str">
        <f t="shared" si="88"/>
        <v/>
      </c>
      <c r="D2880" s="21"/>
      <c r="E2880" s="22"/>
      <c r="F2880" s="22"/>
      <c r="G2880" s="22"/>
      <c r="H2880" s="23" t="str">
        <f t="shared" si="89"/>
        <v/>
      </c>
    </row>
    <row r="2881" spans="2:8" x14ac:dyDescent="0.2">
      <c r="B2881" s="19"/>
      <c r="C2881" s="20" t="str">
        <f t="shared" si="88"/>
        <v/>
      </c>
      <c r="D2881" s="21"/>
      <c r="E2881" s="22"/>
      <c r="F2881" s="22"/>
      <c r="G2881" s="22"/>
      <c r="H2881" s="23" t="str">
        <f t="shared" si="89"/>
        <v/>
      </c>
    </row>
    <row r="2882" spans="2:8" x14ac:dyDescent="0.2">
      <c r="B2882" s="19"/>
      <c r="C2882" s="20" t="str">
        <f t="shared" si="88"/>
        <v/>
      </c>
      <c r="D2882" s="21"/>
      <c r="E2882" s="22"/>
      <c r="F2882" s="22"/>
      <c r="G2882" s="22"/>
      <c r="H2882" s="23" t="str">
        <f t="shared" si="89"/>
        <v/>
      </c>
    </row>
    <row r="2883" spans="2:8" x14ac:dyDescent="0.2">
      <c r="B2883" s="19"/>
      <c r="C2883" s="20" t="str">
        <f t="shared" si="88"/>
        <v/>
      </c>
      <c r="D2883" s="21"/>
      <c r="E2883" s="22"/>
      <c r="F2883" s="22"/>
      <c r="G2883" s="22"/>
      <c r="H2883" s="23" t="str">
        <f t="shared" si="89"/>
        <v/>
      </c>
    </row>
    <row r="2884" spans="2:8" x14ac:dyDescent="0.2">
      <c r="B2884" s="19"/>
      <c r="C2884" s="20" t="str">
        <f t="shared" si="88"/>
        <v/>
      </c>
      <c r="D2884" s="21"/>
      <c r="E2884" s="22"/>
      <c r="F2884" s="22"/>
      <c r="G2884" s="22"/>
      <c r="H2884" s="23" t="str">
        <f t="shared" si="89"/>
        <v/>
      </c>
    </row>
    <row r="2885" spans="2:8" x14ac:dyDescent="0.2">
      <c r="B2885" s="19"/>
      <c r="C2885" s="20" t="str">
        <f t="shared" ref="C2885:C2948" si="90">IF(B2885="","",IFERROR(INDEX(AnNume,MATCH(B2885,AnMarca,0)),"Marcă inexistentă"))</f>
        <v/>
      </c>
      <c r="D2885" s="21"/>
      <c r="E2885" s="22"/>
      <c r="F2885" s="22"/>
      <c r="G2885" s="22"/>
      <c r="H2885" s="23" t="str">
        <f t="shared" ref="H2885:H2948" si="91">IF(B2885="","",TRIM(IF(C2885="Marcă inexistentă","Marca nu există în foaia Angajați. ","")&amp;IF(NOT(ISNUMBER(D2885)),"Luna trebuie să fie o dată (prima zi a lunii). ","")&amp;IF(COUNTIFS($B$5:$B$3004,B2885,$D$5:$D$3004,D2885)&gt;1,"Luna apare de două ori. ","")&amp;IF(N(F2885)&gt;N(E2885),"Netul este mai mare decât brutul. ","")))</f>
        <v/>
      </c>
    </row>
    <row r="2886" spans="2:8" x14ac:dyDescent="0.2">
      <c r="B2886" s="19"/>
      <c r="C2886" s="20" t="str">
        <f t="shared" si="90"/>
        <v/>
      </c>
      <c r="D2886" s="21"/>
      <c r="E2886" s="22"/>
      <c r="F2886" s="22"/>
      <c r="G2886" s="22"/>
      <c r="H2886" s="23" t="str">
        <f t="shared" si="91"/>
        <v/>
      </c>
    </row>
    <row r="2887" spans="2:8" x14ac:dyDescent="0.2">
      <c r="B2887" s="19"/>
      <c r="C2887" s="20" t="str">
        <f t="shared" si="90"/>
        <v/>
      </c>
      <c r="D2887" s="21"/>
      <c r="E2887" s="22"/>
      <c r="F2887" s="22"/>
      <c r="G2887" s="22"/>
      <c r="H2887" s="23" t="str">
        <f t="shared" si="91"/>
        <v/>
      </c>
    </row>
    <row r="2888" spans="2:8" x14ac:dyDescent="0.2">
      <c r="B2888" s="19"/>
      <c r="C2888" s="20" t="str">
        <f t="shared" si="90"/>
        <v/>
      </c>
      <c r="D2888" s="21"/>
      <c r="E2888" s="22"/>
      <c r="F2888" s="22"/>
      <c r="G2888" s="22"/>
      <c r="H2888" s="23" t="str">
        <f t="shared" si="91"/>
        <v/>
      </c>
    </row>
    <row r="2889" spans="2:8" x14ac:dyDescent="0.2">
      <c r="B2889" s="19"/>
      <c r="C2889" s="20" t="str">
        <f t="shared" si="90"/>
        <v/>
      </c>
      <c r="D2889" s="21"/>
      <c r="E2889" s="22"/>
      <c r="F2889" s="22"/>
      <c r="G2889" s="22"/>
      <c r="H2889" s="23" t="str">
        <f t="shared" si="91"/>
        <v/>
      </c>
    </row>
    <row r="2890" spans="2:8" x14ac:dyDescent="0.2">
      <c r="B2890" s="19"/>
      <c r="C2890" s="20" t="str">
        <f t="shared" si="90"/>
        <v/>
      </c>
      <c r="D2890" s="21"/>
      <c r="E2890" s="22"/>
      <c r="F2890" s="22"/>
      <c r="G2890" s="22"/>
      <c r="H2890" s="23" t="str">
        <f t="shared" si="91"/>
        <v/>
      </c>
    </row>
    <row r="2891" spans="2:8" x14ac:dyDescent="0.2">
      <c r="B2891" s="19"/>
      <c r="C2891" s="20" t="str">
        <f t="shared" si="90"/>
        <v/>
      </c>
      <c r="D2891" s="21"/>
      <c r="E2891" s="22"/>
      <c r="F2891" s="22"/>
      <c r="G2891" s="22"/>
      <c r="H2891" s="23" t="str">
        <f t="shared" si="91"/>
        <v/>
      </c>
    </row>
    <row r="2892" spans="2:8" x14ac:dyDescent="0.2">
      <c r="B2892" s="19"/>
      <c r="C2892" s="20" t="str">
        <f t="shared" si="90"/>
        <v/>
      </c>
      <c r="D2892" s="21"/>
      <c r="E2892" s="22"/>
      <c r="F2892" s="22"/>
      <c r="G2892" s="22"/>
      <c r="H2892" s="23" t="str">
        <f t="shared" si="91"/>
        <v/>
      </c>
    </row>
    <row r="2893" spans="2:8" x14ac:dyDescent="0.2">
      <c r="B2893" s="19"/>
      <c r="C2893" s="20" t="str">
        <f t="shared" si="90"/>
        <v/>
      </c>
      <c r="D2893" s="21"/>
      <c r="E2893" s="22"/>
      <c r="F2893" s="22"/>
      <c r="G2893" s="22"/>
      <c r="H2893" s="23" t="str">
        <f t="shared" si="91"/>
        <v/>
      </c>
    </row>
    <row r="2894" spans="2:8" x14ac:dyDescent="0.2">
      <c r="B2894" s="19"/>
      <c r="C2894" s="20" t="str">
        <f t="shared" si="90"/>
        <v/>
      </c>
      <c r="D2894" s="21"/>
      <c r="E2894" s="22"/>
      <c r="F2894" s="22"/>
      <c r="G2894" s="22"/>
      <c r="H2894" s="23" t="str">
        <f t="shared" si="91"/>
        <v/>
      </c>
    </row>
    <row r="2895" spans="2:8" x14ac:dyDescent="0.2">
      <c r="B2895" s="19"/>
      <c r="C2895" s="20" t="str">
        <f t="shared" si="90"/>
        <v/>
      </c>
      <c r="D2895" s="21"/>
      <c r="E2895" s="22"/>
      <c r="F2895" s="22"/>
      <c r="G2895" s="22"/>
      <c r="H2895" s="23" t="str">
        <f t="shared" si="91"/>
        <v/>
      </c>
    </row>
    <row r="2896" spans="2:8" x14ac:dyDescent="0.2">
      <c r="B2896" s="19"/>
      <c r="C2896" s="20" t="str">
        <f t="shared" si="90"/>
        <v/>
      </c>
      <c r="D2896" s="21"/>
      <c r="E2896" s="22"/>
      <c r="F2896" s="22"/>
      <c r="G2896" s="22"/>
      <c r="H2896" s="23" t="str">
        <f t="shared" si="91"/>
        <v/>
      </c>
    </row>
    <row r="2897" spans="2:8" x14ac:dyDescent="0.2">
      <c r="B2897" s="19"/>
      <c r="C2897" s="20" t="str">
        <f t="shared" si="90"/>
        <v/>
      </c>
      <c r="D2897" s="21"/>
      <c r="E2897" s="22"/>
      <c r="F2897" s="22"/>
      <c r="G2897" s="22"/>
      <c r="H2897" s="23" t="str">
        <f t="shared" si="91"/>
        <v/>
      </c>
    </row>
    <row r="2898" spans="2:8" x14ac:dyDescent="0.2">
      <c r="B2898" s="19"/>
      <c r="C2898" s="20" t="str">
        <f t="shared" si="90"/>
        <v/>
      </c>
      <c r="D2898" s="21"/>
      <c r="E2898" s="22"/>
      <c r="F2898" s="22"/>
      <c r="G2898" s="22"/>
      <c r="H2898" s="23" t="str">
        <f t="shared" si="91"/>
        <v/>
      </c>
    </row>
    <row r="2899" spans="2:8" x14ac:dyDescent="0.2">
      <c r="B2899" s="19"/>
      <c r="C2899" s="20" t="str">
        <f t="shared" si="90"/>
        <v/>
      </c>
      <c r="D2899" s="21"/>
      <c r="E2899" s="22"/>
      <c r="F2899" s="22"/>
      <c r="G2899" s="22"/>
      <c r="H2899" s="23" t="str">
        <f t="shared" si="91"/>
        <v/>
      </c>
    </row>
    <row r="2900" spans="2:8" x14ac:dyDescent="0.2">
      <c r="B2900" s="19"/>
      <c r="C2900" s="20" t="str">
        <f t="shared" si="90"/>
        <v/>
      </c>
      <c r="D2900" s="21"/>
      <c r="E2900" s="22"/>
      <c r="F2900" s="22"/>
      <c r="G2900" s="22"/>
      <c r="H2900" s="23" t="str">
        <f t="shared" si="91"/>
        <v/>
      </c>
    </row>
    <row r="2901" spans="2:8" x14ac:dyDescent="0.2">
      <c r="B2901" s="19"/>
      <c r="C2901" s="20" t="str">
        <f t="shared" si="90"/>
        <v/>
      </c>
      <c r="D2901" s="21"/>
      <c r="E2901" s="22"/>
      <c r="F2901" s="22"/>
      <c r="G2901" s="22"/>
      <c r="H2901" s="23" t="str">
        <f t="shared" si="91"/>
        <v/>
      </c>
    </row>
    <row r="2902" spans="2:8" x14ac:dyDescent="0.2">
      <c r="B2902" s="19"/>
      <c r="C2902" s="20" t="str">
        <f t="shared" si="90"/>
        <v/>
      </c>
      <c r="D2902" s="21"/>
      <c r="E2902" s="22"/>
      <c r="F2902" s="22"/>
      <c r="G2902" s="22"/>
      <c r="H2902" s="23" t="str">
        <f t="shared" si="91"/>
        <v/>
      </c>
    </row>
    <row r="2903" spans="2:8" x14ac:dyDescent="0.2">
      <c r="B2903" s="19"/>
      <c r="C2903" s="20" t="str">
        <f t="shared" si="90"/>
        <v/>
      </c>
      <c r="D2903" s="21"/>
      <c r="E2903" s="22"/>
      <c r="F2903" s="22"/>
      <c r="G2903" s="22"/>
      <c r="H2903" s="23" t="str">
        <f t="shared" si="91"/>
        <v/>
      </c>
    </row>
    <row r="2904" spans="2:8" x14ac:dyDescent="0.2">
      <c r="B2904" s="19"/>
      <c r="C2904" s="20" t="str">
        <f t="shared" si="90"/>
        <v/>
      </c>
      <c r="D2904" s="21"/>
      <c r="E2904" s="22"/>
      <c r="F2904" s="22"/>
      <c r="G2904" s="22"/>
      <c r="H2904" s="23" t="str">
        <f t="shared" si="91"/>
        <v/>
      </c>
    </row>
    <row r="2905" spans="2:8" x14ac:dyDescent="0.2">
      <c r="B2905" s="19"/>
      <c r="C2905" s="20" t="str">
        <f t="shared" si="90"/>
        <v/>
      </c>
      <c r="D2905" s="21"/>
      <c r="E2905" s="22"/>
      <c r="F2905" s="22"/>
      <c r="G2905" s="22"/>
      <c r="H2905" s="23" t="str">
        <f t="shared" si="91"/>
        <v/>
      </c>
    </row>
    <row r="2906" spans="2:8" x14ac:dyDescent="0.2">
      <c r="B2906" s="19"/>
      <c r="C2906" s="20" t="str">
        <f t="shared" si="90"/>
        <v/>
      </c>
      <c r="D2906" s="21"/>
      <c r="E2906" s="22"/>
      <c r="F2906" s="22"/>
      <c r="G2906" s="22"/>
      <c r="H2906" s="23" t="str">
        <f t="shared" si="91"/>
        <v/>
      </c>
    </row>
    <row r="2907" spans="2:8" x14ac:dyDescent="0.2">
      <c r="B2907" s="19"/>
      <c r="C2907" s="20" t="str">
        <f t="shared" si="90"/>
        <v/>
      </c>
      <c r="D2907" s="21"/>
      <c r="E2907" s="22"/>
      <c r="F2907" s="22"/>
      <c r="G2907" s="22"/>
      <c r="H2907" s="23" t="str">
        <f t="shared" si="91"/>
        <v/>
      </c>
    </row>
    <row r="2908" spans="2:8" x14ac:dyDescent="0.2">
      <c r="B2908" s="19"/>
      <c r="C2908" s="20" t="str">
        <f t="shared" si="90"/>
        <v/>
      </c>
      <c r="D2908" s="21"/>
      <c r="E2908" s="22"/>
      <c r="F2908" s="22"/>
      <c r="G2908" s="22"/>
      <c r="H2908" s="23" t="str">
        <f t="shared" si="91"/>
        <v/>
      </c>
    </row>
    <row r="2909" spans="2:8" x14ac:dyDescent="0.2">
      <c r="B2909" s="19"/>
      <c r="C2909" s="20" t="str">
        <f t="shared" si="90"/>
        <v/>
      </c>
      <c r="D2909" s="21"/>
      <c r="E2909" s="22"/>
      <c r="F2909" s="22"/>
      <c r="G2909" s="22"/>
      <c r="H2909" s="23" t="str">
        <f t="shared" si="91"/>
        <v/>
      </c>
    </row>
    <row r="2910" spans="2:8" x14ac:dyDescent="0.2">
      <c r="B2910" s="19"/>
      <c r="C2910" s="20" t="str">
        <f t="shared" si="90"/>
        <v/>
      </c>
      <c r="D2910" s="21"/>
      <c r="E2910" s="22"/>
      <c r="F2910" s="22"/>
      <c r="G2910" s="22"/>
      <c r="H2910" s="23" t="str">
        <f t="shared" si="91"/>
        <v/>
      </c>
    </row>
    <row r="2911" spans="2:8" x14ac:dyDescent="0.2">
      <c r="B2911" s="19"/>
      <c r="C2911" s="20" t="str">
        <f t="shared" si="90"/>
        <v/>
      </c>
      <c r="D2911" s="21"/>
      <c r="E2911" s="22"/>
      <c r="F2911" s="22"/>
      <c r="G2911" s="22"/>
      <c r="H2911" s="23" t="str">
        <f t="shared" si="91"/>
        <v/>
      </c>
    </row>
    <row r="2912" spans="2:8" x14ac:dyDescent="0.2">
      <c r="B2912" s="19"/>
      <c r="C2912" s="20" t="str">
        <f t="shared" si="90"/>
        <v/>
      </c>
      <c r="D2912" s="21"/>
      <c r="E2912" s="22"/>
      <c r="F2912" s="22"/>
      <c r="G2912" s="22"/>
      <c r="H2912" s="23" t="str">
        <f t="shared" si="91"/>
        <v/>
      </c>
    </row>
    <row r="2913" spans="2:8" x14ac:dyDescent="0.2">
      <c r="B2913" s="19"/>
      <c r="C2913" s="20" t="str">
        <f t="shared" si="90"/>
        <v/>
      </c>
      <c r="D2913" s="21"/>
      <c r="E2913" s="22"/>
      <c r="F2913" s="22"/>
      <c r="G2913" s="22"/>
      <c r="H2913" s="23" t="str">
        <f t="shared" si="91"/>
        <v/>
      </c>
    </row>
    <row r="2914" spans="2:8" x14ac:dyDescent="0.2">
      <c r="B2914" s="19"/>
      <c r="C2914" s="20" t="str">
        <f t="shared" si="90"/>
        <v/>
      </c>
      <c r="D2914" s="21"/>
      <c r="E2914" s="22"/>
      <c r="F2914" s="22"/>
      <c r="G2914" s="22"/>
      <c r="H2914" s="23" t="str">
        <f t="shared" si="91"/>
        <v/>
      </c>
    </row>
    <row r="2915" spans="2:8" x14ac:dyDescent="0.2">
      <c r="B2915" s="19"/>
      <c r="C2915" s="20" t="str">
        <f t="shared" si="90"/>
        <v/>
      </c>
      <c r="D2915" s="21"/>
      <c r="E2915" s="22"/>
      <c r="F2915" s="22"/>
      <c r="G2915" s="22"/>
      <c r="H2915" s="23" t="str">
        <f t="shared" si="91"/>
        <v/>
      </c>
    </row>
    <row r="2916" spans="2:8" x14ac:dyDescent="0.2">
      <c r="B2916" s="19"/>
      <c r="C2916" s="20" t="str">
        <f t="shared" si="90"/>
        <v/>
      </c>
      <c r="D2916" s="21"/>
      <c r="E2916" s="22"/>
      <c r="F2916" s="22"/>
      <c r="G2916" s="22"/>
      <c r="H2916" s="23" t="str">
        <f t="shared" si="91"/>
        <v/>
      </c>
    </row>
    <row r="2917" spans="2:8" x14ac:dyDescent="0.2">
      <c r="B2917" s="19"/>
      <c r="C2917" s="20" t="str">
        <f t="shared" si="90"/>
        <v/>
      </c>
      <c r="D2917" s="21"/>
      <c r="E2917" s="22"/>
      <c r="F2917" s="22"/>
      <c r="G2917" s="22"/>
      <c r="H2917" s="23" t="str">
        <f t="shared" si="91"/>
        <v/>
      </c>
    </row>
    <row r="2918" spans="2:8" x14ac:dyDescent="0.2">
      <c r="B2918" s="19"/>
      <c r="C2918" s="20" t="str">
        <f t="shared" si="90"/>
        <v/>
      </c>
      <c r="D2918" s="21"/>
      <c r="E2918" s="22"/>
      <c r="F2918" s="22"/>
      <c r="G2918" s="22"/>
      <c r="H2918" s="23" t="str">
        <f t="shared" si="91"/>
        <v/>
      </c>
    </row>
    <row r="2919" spans="2:8" x14ac:dyDescent="0.2">
      <c r="B2919" s="19"/>
      <c r="C2919" s="20" t="str">
        <f t="shared" si="90"/>
        <v/>
      </c>
      <c r="D2919" s="21"/>
      <c r="E2919" s="22"/>
      <c r="F2919" s="22"/>
      <c r="G2919" s="22"/>
      <c r="H2919" s="23" t="str">
        <f t="shared" si="91"/>
        <v/>
      </c>
    </row>
    <row r="2920" spans="2:8" x14ac:dyDescent="0.2">
      <c r="B2920" s="19"/>
      <c r="C2920" s="20" t="str">
        <f t="shared" si="90"/>
        <v/>
      </c>
      <c r="D2920" s="21"/>
      <c r="E2920" s="22"/>
      <c r="F2920" s="22"/>
      <c r="G2920" s="22"/>
      <c r="H2920" s="23" t="str">
        <f t="shared" si="91"/>
        <v/>
      </c>
    </row>
    <row r="2921" spans="2:8" x14ac:dyDescent="0.2">
      <c r="B2921" s="19"/>
      <c r="C2921" s="20" t="str">
        <f t="shared" si="90"/>
        <v/>
      </c>
      <c r="D2921" s="21"/>
      <c r="E2921" s="22"/>
      <c r="F2921" s="22"/>
      <c r="G2921" s="22"/>
      <c r="H2921" s="23" t="str">
        <f t="shared" si="91"/>
        <v/>
      </c>
    </row>
    <row r="2922" spans="2:8" x14ac:dyDescent="0.2">
      <c r="B2922" s="19"/>
      <c r="C2922" s="20" t="str">
        <f t="shared" si="90"/>
        <v/>
      </c>
      <c r="D2922" s="21"/>
      <c r="E2922" s="22"/>
      <c r="F2922" s="22"/>
      <c r="G2922" s="22"/>
      <c r="H2922" s="23" t="str">
        <f t="shared" si="91"/>
        <v/>
      </c>
    </row>
    <row r="2923" spans="2:8" x14ac:dyDescent="0.2">
      <c r="B2923" s="19"/>
      <c r="C2923" s="20" t="str">
        <f t="shared" si="90"/>
        <v/>
      </c>
      <c r="D2923" s="21"/>
      <c r="E2923" s="22"/>
      <c r="F2923" s="22"/>
      <c r="G2923" s="22"/>
      <c r="H2923" s="23" t="str">
        <f t="shared" si="91"/>
        <v/>
      </c>
    </row>
    <row r="2924" spans="2:8" x14ac:dyDescent="0.2">
      <c r="B2924" s="19"/>
      <c r="C2924" s="20" t="str">
        <f t="shared" si="90"/>
        <v/>
      </c>
      <c r="D2924" s="21"/>
      <c r="E2924" s="22"/>
      <c r="F2924" s="22"/>
      <c r="G2924" s="22"/>
      <c r="H2924" s="23" t="str">
        <f t="shared" si="91"/>
        <v/>
      </c>
    </row>
    <row r="2925" spans="2:8" x14ac:dyDescent="0.2">
      <c r="B2925" s="19"/>
      <c r="C2925" s="20" t="str">
        <f t="shared" si="90"/>
        <v/>
      </c>
      <c r="D2925" s="21"/>
      <c r="E2925" s="22"/>
      <c r="F2925" s="22"/>
      <c r="G2925" s="22"/>
      <c r="H2925" s="23" t="str">
        <f t="shared" si="91"/>
        <v/>
      </c>
    </row>
    <row r="2926" spans="2:8" x14ac:dyDescent="0.2">
      <c r="B2926" s="19"/>
      <c r="C2926" s="20" t="str">
        <f t="shared" si="90"/>
        <v/>
      </c>
      <c r="D2926" s="21"/>
      <c r="E2926" s="22"/>
      <c r="F2926" s="22"/>
      <c r="G2926" s="22"/>
      <c r="H2926" s="23" t="str">
        <f t="shared" si="91"/>
        <v/>
      </c>
    </row>
    <row r="2927" spans="2:8" x14ac:dyDescent="0.2">
      <c r="B2927" s="19"/>
      <c r="C2927" s="20" t="str">
        <f t="shared" si="90"/>
        <v/>
      </c>
      <c r="D2927" s="21"/>
      <c r="E2927" s="22"/>
      <c r="F2927" s="22"/>
      <c r="G2927" s="22"/>
      <c r="H2927" s="23" t="str">
        <f t="shared" si="91"/>
        <v/>
      </c>
    </row>
    <row r="2928" spans="2:8" x14ac:dyDescent="0.2">
      <c r="B2928" s="19"/>
      <c r="C2928" s="20" t="str">
        <f t="shared" si="90"/>
        <v/>
      </c>
      <c r="D2928" s="21"/>
      <c r="E2928" s="22"/>
      <c r="F2928" s="22"/>
      <c r="G2928" s="22"/>
      <c r="H2928" s="23" t="str">
        <f t="shared" si="91"/>
        <v/>
      </c>
    </row>
    <row r="2929" spans="2:8" x14ac:dyDescent="0.2">
      <c r="B2929" s="19"/>
      <c r="C2929" s="20" t="str">
        <f t="shared" si="90"/>
        <v/>
      </c>
      <c r="D2929" s="21"/>
      <c r="E2929" s="22"/>
      <c r="F2929" s="22"/>
      <c r="G2929" s="22"/>
      <c r="H2929" s="23" t="str">
        <f t="shared" si="91"/>
        <v/>
      </c>
    </row>
    <row r="2930" spans="2:8" x14ac:dyDescent="0.2">
      <c r="B2930" s="19"/>
      <c r="C2930" s="20" t="str">
        <f t="shared" si="90"/>
        <v/>
      </c>
      <c r="D2930" s="21"/>
      <c r="E2930" s="22"/>
      <c r="F2930" s="22"/>
      <c r="G2930" s="22"/>
      <c r="H2930" s="23" t="str">
        <f t="shared" si="91"/>
        <v/>
      </c>
    </row>
    <row r="2931" spans="2:8" x14ac:dyDescent="0.2">
      <c r="B2931" s="19"/>
      <c r="C2931" s="20" t="str">
        <f t="shared" si="90"/>
        <v/>
      </c>
      <c r="D2931" s="21"/>
      <c r="E2931" s="22"/>
      <c r="F2931" s="22"/>
      <c r="G2931" s="22"/>
      <c r="H2931" s="23" t="str">
        <f t="shared" si="91"/>
        <v/>
      </c>
    </row>
    <row r="2932" spans="2:8" x14ac:dyDescent="0.2">
      <c r="B2932" s="19"/>
      <c r="C2932" s="20" t="str">
        <f t="shared" si="90"/>
        <v/>
      </c>
      <c r="D2932" s="21"/>
      <c r="E2932" s="22"/>
      <c r="F2932" s="22"/>
      <c r="G2932" s="22"/>
      <c r="H2932" s="23" t="str">
        <f t="shared" si="91"/>
        <v/>
      </c>
    </row>
    <row r="2933" spans="2:8" x14ac:dyDescent="0.2">
      <c r="B2933" s="19"/>
      <c r="C2933" s="20" t="str">
        <f t="shared" si="90"/>
        <v/>
      </c>
      <c r="D2933" s="21"/>
      <c r="E2933" s="22"/>
      <c r="F2933" s="22"/>
      <c r="G2933" s="22"/>
      <c r="H2933" s="23" t="str">
        <f t="shared" si="91"/>
        <v/>
      </c>
    </row>
    <row r="2934" spans="2:8" x14ac:dyDescent="0.2">
      <c r="B2934" s="19"/>
      <c r="C2934" s="20" t="str">
        <f t="shared" si="90"/>
        <v/>
      </c>
      <c r="D2934" s="21"/>
      <c r="E2934" s="22"/>
      <c r="F2934" s="22"/>
      <c r="G2934" s="22"/>
      <c r="H2934" s="23" t="str">
        <f t="shared" si="91"/>
        <v/>
      </c>
    </row>
    <row r="2935" spans="2:8" x14ac:dyDescent="0.2">
      <c r="B2935" s="19"/>
      <c r="C2935" s="20" t="str">
        <f t="shared" si="90"/>
        <v/>
      </c>
      <c r="D2935" s="21"/>
      <c r="E2935" s="22"/>
      <c r="F2935" s="22"/>
      <c r="G2935" s="22"/>
      <c r="H2935" s="23" t="str">
        <f t="shared" si="91"/>
        <v/>
      </c>
    </row>
    <row r="2936" spans="2:8" x14ac:dyDescent="0.2">
      <c r="B2936" s="19"/>
      <c r="C2936" s="20" t="str">
        <f t="shared" si="90"/>
        <v/>
      </c>
      <c r="D2936" s="21"/>
      <c r="E2936" s="22"/>
      <c r="F2936" s="22"/>
      <c r="G2936" s="22"/>
      <c r="H2936" s="23" t="str">
        <f t="shared" si="91"/>
        <v/>
      </c>
    </row>
    <row r="2937" spans="2:8" x14ac:dyDescent="0.2">
      <c r="B2937" s="19"/>
      <c r="C2937" s="20" t="str">
        <f t="shared" si="90"/>
        <v/>
      </c>
      <c r="D2937" s="21"/>
      <c r="E2937" s="22"/>
      <c r="F2937" s="22"/>
      <c r="G2937" s="22"/>
      <c r="H2937" s="23" t="str">
        <f t="shared" si="91"/>
        <v/>
      </c>
    </row>
    <row r="2938" spans="2:8" x14ac:dyDescent="0.2">
      <c r="B2938" s="19"/>
      <c r="C2938" s="20" t="str">
        <f t="shared" si="90"/>
        <v/>
      </c>
      <c r="D2938" s="21"/>
      <c r="E2938" s="22"/>
      <c r="F2938" s="22"/>
      <c r="G2938" s="22"/>
      <c r="H2938" s="23" t="str">
        <f t="shared" si="91"/>
        <v/>
      </c>
    </row>
    <row r="2939" spans="2:8" x14ac:dyDescent="0.2">
      <c r="B2939" s="19"/>
      <c r="C2939" s="20" t="str">
        <f t="shared" si="90"/>
        <v/>
      </c>
      <c r="D2939" s="21"/>
      <c r="E2939" s="22"/>
      <c r="F2939" s="22"/>
      <c r="G2939" s="22"/>
      <c r="H2939" s="23" t="str">
        <f t="shared" si="91"/>
        <v/>
      </c>
    </row>
    <row r="2940" spans="2:8" x14ac:dyDescent="0.2">
      <c r="B2940" s="19"/>
      <c r="C2940" s="20" t="str">
        <f t="shared" si="90"/>
        <v/>
      </c>
      <c r="D2940" s="21"/>
      <c r="E2940" s="22"/>
      <c r="F2940" s="22"/>
      <c r="G2940" s="22"/>
      <c r="H2940" s="23" t="str">
        <f t="shared" si="91"/>
        <v/>
      </c>
    </row>
    <row r="2941" spans="2:8" x14ac:dyDescent="0.2">
      <c r="B2941" s="19"/>
      <c r="C2941" s="20" t="str">
        <f t="shared" si="90"/>
        <v/>
      </c>
      <c r="D2941" s="21"/>
      <c r="E2941" s="22"/>
      <c r="F2941" s="22"/>
      <c r="G2941" s="22"/>
      <c r="H2941" s="23" t="str">
        <f t="shared" si="91"/>
        <v/>
      </c>
    </row>
    <row r="2942" spans="2:8" x14ac:dyDescent="0.2">
      <c r="B2942" s="19"/>
      <c r="C2942" s="20" t="str">
        <f t="shared" si="90"/>
        <v/>
      </c>
      <c r="D2942" s="21"/>
      <c r="E2942" s="22"/>
      <c r="F2942" s="22"/>
      <c r="G2942" s="22"/>
      <c r="H2942" s="23" t="str">
        <f t="shared" si="91"/>
        <v/>
      </c>
    </row>
    <row r="2943" spans="2:8" x14ac:dyDescent="0.2">
      <c r="B2943" s="19"/>
      <c r="C2943" s="20" t="str">
        <f t="shared" si="90"/>
        <v/>
      </c>
      <c r="D2943" s="21"/>
      <c r="E2943" s="22"/>
      <c r="F2943" s="22"/>
      <c r="G2943" s="22"/>
      <c r="H2943" s="23" t="str">
        <f t="shared" si="91"/>
        <v/>
      </c>
    </row>
    <row r="2944" spans="2:8" x14ac:dyDescent="0.2">
      <c r="B2944" s="19"/>
      <c r="C2944" s="20" t="str">
        <f t="shared" si="90"/>
        <v/>
      </c>
      <c r="D2944" s="21"/>
      <c r="E2944" s="22"/>
      <c r="F2944" s="22"/>
      <c r="G2944" s="22"/>
      <c r="H2944" s="23" t="str">
        <f t="shared" si="91"/>
        <v/>
      </c>
    </row>
    <row r="2945" spans="2:8" x14ac:dyDescent="0.2">
      <c r="B2945" s="19"/>
      <c r="C2945" s="20" t="str">
        <f t="shared" si="90"/>
        <v/>
      </c>
      <c r="D2945" s="21"/>
      <c r="E2945" s="22"/>
      <c r="F2945" s="22"/>
      <c r="G2945" s="22"/>
      <c r="H2945" s="23" t="str">
        <f t="shared" si="91"/>
        <v/>
      </c>
    </row>
    <row r="2946" spans="2:8" x14ac:dyDescent="0.2">
      <c r="B2946" s="19"/>
      <c r="C2946" s="20" t="str">
        <f t="shared" si="90"/>
        <v/>
      </c>
      <c r="D2946" s="21"/>
      <c r="E2946" s="22"/>
      <c r="F2946" s="22"/>
      <c r="G2946" s="22"/>
      <c r="H2946" s="23" t="str">
        <f t="shared" si="91"/>
        <v/>
      </c>
    </row>
    <row r="2947" spans="2:8" x14ac:dyDescent="0.2">
      <c r="B2947" s="19"/>
      <c r="C2947" s="20" t="str">
        <f t="shared" si="90"/>
        <v/>
      </c>
      <c r="D2947" s="21"/>
      <c r="E2947" s="22"/>
      <c r="F2947" s="22"/>
      <c r="G2947" s="22"/>
      <c r="H2947" s="23" t="str">
        <f t="shared" si="91"/>
        <v/>
      </c>
    </row>
    <row r="2948" spans="2:8" x14ac:dyDescent="0.2">
      <c r="B2948" s="19"/>
      <c r="C2948" s="20" t="str">
        <f t="shared" si="90"/>
        <v/>
      </c>
      <c r="D2948" s="21"/>
      <c r="E2948" s="22"/>
      <c r="F2948" s="22"/>
      <c r="G2948" s="22"/>
      <c r="H2948" s="23" t="str">
        <f t="shared" si="91"/>
        <v/>
      </c>
    </row>
    <row r="2949" spans="2:8" x14ac:dyDescent="0.2">
      <c r="B2949" s="19"/>
      <c r="C2949" s="20" t="str">
        <f t="shared" ref="C2949:C3012" si="92">IF(B2949="","",IFERROR(INDEX(AnNume,MATCH(B2949,AnMarca,0)),"Marcă inexistentă"))</f>
        <v/>
      </c>
      <c r="D2949" s="21"/>
      <c r="E2949" s="22"/>
      <c r="F2949" s="22"/>
      <c r="G2949" s="22"/>
      <c r="H2949" s="23" t="str">
        <f t="shared" ref="H2949:H3004" si="93">IF(B2949="","",TRIM(IF(C2949="Marcă inexistentă","Marca nu există în foaia Angajați. ","")&amp;IF(NOT(ISNUMBER(D2949)),"Luna trebuie să fie o dată (prima zi a lunii). ","")&amp;IF(COUNTIFS($B$5:$B$3004,B2949,$D$5:$D$3004,D2949)&gt;1,"Luna apare de două ori. ","")&amp;IF(N(F2949)&gt;N(E2949),"Netul este mai mare decât brutul. ","")))</f>
        <v/>
      </c>
    </row>
    <row r="2950" spans="2:8" x14ac:dyDescent="0.2">
      <c r="B2950" s="19"/>
      <c r="C2950" s="20" t="str">
        <f t="shared" si="92"/>
        <v/>
      </c>
      <c r="D2950" s="21"/>
      <c r="E2950" s="22"/>
      <c r="F2950" s="22"/>
      <c r="G2950" s="22"/>
      <c r="H2950" s="23" t="str">
        <f t="shared" si="93"/>
        <v/>
      </c>
    </row>
    <row r="2951" spans="2:8" x14ac:dyDescent="0.2">
      <c r="B2951" s="19"/>
      <c r="C2951" s="20" t="str">
        <f t="shared" si="92"/>
        <v/>
      </c>
      <c r="D2951" s="21"/>
      <c r="E2951" s="22"/>
      <c r="F2951" s="22"/>
      <c r="G2951" s="22"/>
      <c r="H2951" s="23" t="str">
        <f t="shared" si="93"/>
        <v/>
      </c>
    </row>
    <row r="2952" spans="2:8" x14ac:dyDescent="0.2">
      <c r="B2952" s="19"/>
      <c r="C2952" s="20" t="str">
        <f t="shared" si="92"/>
        <v/>
      </c>
      <c r="D2952" s="21"/>
      <c r="E2952" s="22"/>
      <c r="F2952" s="22"/>
      <c r="G2952" s="22"/>
      <c r="H2952" s="23" t="str">
        <f t="shared" si="93"/>
        <v/>
      </c>
    </row>
    <row r="2953" spans="2:8" x14ac:dyDescent="0.2">
      <c r="B2953" s="19"/>
      <c r="C2953" s="20" t="str">
        <f t="shared" si="92"/>
        <v/>
      </c>
      <c r="D2953" s="21"/>
      <c r="E2953" s="22"/>
      <c r="F2953" s="22"/>
      <c r="G2953" s="22"/>
      <c r="H2953" s="23" t="str">
        <f t="shared" si="93"/>
        <v/>
      </c>
    </row>
    <row r="2954" spans="2:8" x14ac:dyDescent="0.2">
      <c r="B2954" s="19"/>
      <c r="C2954" s="20" t="str">
        <f t="shared" si="92"/>
        <v/>
      </c>
      <c r="D2954" s="21"/>
      <c r="E2954" s="22"/>
      <c r="F2954" s="22"/>
      <c r="G2954" s="22"/>
      <c r="H2954" s="23" t="str">
        <f t="shared" si="93"/>
        <v/>
      </c>
    </row>
    <row r="2955" spans="2:8" x14ac:dyDescent="0.2">
      <c r="B2955" s="19"/>
      <c r="C2955" s="20" t="str">
        <f t="shared" si="92"/>
        <v/>
      </c>
      <c r="D2955" s="21"/>
      <c r="E2955" s="22"/>
      <c r="F2955" s="22"/>
      <c r="G2955" s="22"/>
      <c r="H2955" s="23" t="str">
        <f t="shared" si="93"/>
        <v/>
      </c>
    </row>
    <row r="2956" spans="2:8" x14ac:dyDescent="0.2">
      <c r="B2956" s="19"/>
      <c r="C2956" s="20" t="str">
        <f t="shared" si="92"/>
        <v/>
      </c>
      <c r="D2956" s="21"/>
      <c r="E2956" s="22"/>
      <c r="F2956" s="22"/>
      <c r="G2956" s="22"/>
      <c r="H2956" s="23" t="str">
        <f t="shared" si="93"/>
        <v/>
      </c>
    </row>
    <row r="2957" spans="2:8" x14ac:dyDescent="0.2">
      <c r="B2957" s="19"/>
      <c r="C2957" s="20" t="str">
        <f t="shared" si="92"/>
        <v/>
      </c>
      <c r="D2957" s="21"/>
      <c r="E2957" s="22"/>
      <c r="F2957" s="22"/>
      <c r="G2957" s="22"/>
      <c r="H2957" s="23" t="str">
        <f t="shared" si="93"/>
        <v/>
      </c>
    </row>
    <row r="2958" spans="2:8" x14ac:dyDescent="0.2">
      <c r="B2958" s="19"/>
      <c r="C2958" s="20" t="str">
        <f t="shared" si="92"/>
        <v/>
      </c>
      <c r="D2958" s="21"/>
      <c r="E2958" s="22"/>
      <c r="F2958" s="22"/>
      <c r="G2958" s="22"/>
      <c r="H2958" s="23" t="str">
        <f t="shared" si="93"/>
        <v/>
      </c>
    </row>
    <row r="2959" spans="2:8" x14ac:dyDescent="0.2">
      <c r="B2959" s="19"/>
      <c r="C2959" s="20" t="str">
        <f t="shared" si="92"/>
        <v/>
      </c>
      <c r="D2959" s="21"/>
      <c r="E2959" s="22"/>
      <c r="F2959" s="22"/>
      <c r="G2959" s="22"/>
      <c r="H2959" s="23" t="str">
        <f t="shared" si="93"/>
        <v/>
      </c>
    </row>
    <row r="2960" spans="2:8" x14ac:dyDescent="0.2">
      <c r="B2960" s="19"/>
      <c r="C2960" s="20" t="str">
        <f t="shared" si="92"/>
        <v/>
      </c>
      <c r="D2960" s="21"/>
      <c r="E2960" s="22"/>
      <c r="F2960" s="22"/>
      <c r="G2960" s="22"/>
      <c r="H2960" s="23" t="str">
        <f t="shared" si="93"/>
        <v/>
      </c>
    </row>
    <row r="2961" spans="2:8" x14ac:dyDescent="0.2">
      <c r="B2961" s="19"/>
      <c r="C2961" s="20" t="str">
        <f t="shared" si="92"/>
        <v/>
      </c>
      <c r="D2961" s="21"/>
      <c r="E2961" s="22"/>
      <c r="F2961" s="22"/>
      <c r="G2961" s="22"/>
      <c r="H2961" s="23" t="str">
        <f t="shared" si="93"/>
        <v/>
      </c>
    </row>
    <row r="2962" spans="2:8" x14ac:dyDescent="0.2">
      <c r="B2962" s="19"/>
      <c r="C2962" s="20" t="str">
        <f t="shared" si="92"/>
        <v/>
      </c>
      <c r="D2962" s="21"/>
      <c r="E2962" s="22"/>
      <c r="F2962" s="22"/>
      <c r="G2962" s="22"/>
      <c r="H2962" s="23" t="str">
        <f t="shared" si="93"/>
        <v/>
      </c>
    </row>
    <row r="2963" spans="2:8" x14ac:dyDescent="0.2">
      <c r="B2963" s="19"/>
      <c r="C2963" s="20" t="str">
        <f t="shared" si="92"/>
        <v/>
      </c>
      <c r="D2963" s="21"/>
      <c r="E2963" s="22"/>
      <c r="F2963" s="22"/>
      <c r="G2963" s="22"/>
      <c r="H2963" s="23" t="str">
        <f t="shared" si="93"/>
        <v/>
      </c>
    </row>
    <row r="2964" spans="2:8" x14ac:dyDescent="0.2">
      <c r="B2964" s="19"/>
      <c r="C2964" s="20" t="str">
        <f t="shared" si="92"/>
        <v/>
      </c>
      <c r="D2964" s="21"/>
      <c r="E2964" s="22"/>
      <c r="F2964" s="22"/>
      <c r="G2964" s="22"/>
      <c r="H2964" s="23" t="str">
        <f t="shared" si="93"/>
        <v/>
      </c>
    </row>
    <row r="2965" spans="2:8" x14ac:dyDescent="0.2">
      <c r="B2965" s="19"/>
      <c r="C2965" s="20" t="str">
        <f t="shared" si="92"/>
        <v/>
      </c>
      <c r="D2965" s="21"/>
      <c r="E2965" s="22"/>
      <c r="F2965" s="22"/>
      <c r="G2965" s="22"/>
      <c r="H2965" s="23" t="str">
        <f t="shared" si="93"/>
        <v/>
      </c>
    </row>
    <row r="2966" spans="2:8" x14ac:dyDescent="0.2">
      <c r="B2966" s="19"/>
      <c r="C2966" s="20" t="str">
        <f t="shared" si="92"/>
        <v/>
      </c>
      <c r="D2966" s="21"/>
      <c r="E2966" s="22"/>
      <c r="F2966" s="22"/>
      <c r="G2966" s="22"/>
      <c r="H2966" s="23" t="str">
        <f t="shared" si="93"/>
        <v/>
      </c>
    </row>
    <row r="2967" spans="2:8" x14ac:dyDescent="0.2">
      <c r="B2967" s="19"/>
      <c r="C2967" s="20" t="str">
        <f t="shared" si="92"/>
        <v/>
      </c>
      <c r="D2967" s="21"/>
      <c r="E2967" s="22"/>
      <c r="F2967" s="22"/>
      <c r="G2967" s="22"/>
      <c r="H2967" s="23" t="str">
        <f t="shared" si="93"/>
        <v/>
      </c>
    </row>
    <row r="2968" spans="2:8" x14ac:dyDescent="0.2">
      <c r="B2968" s="19"/>
      <c r="C2968" s="20" t="str">
        <f t="shared" si="92"/>
        <v/>
      </c>
      <c r="D2968" s="21"/>
      <c r="E2968" s="22"/>
      <c r="F2968" s="22"/>
      <c r="G2968" s="22"/>
      <c r="H2968" s="23" t="str">
        <f t="shared" si="93"/>
        <v/>
      </c>
    </row>
    <row r="2969" spans="2:8" x14ac:dyDescent="0.2">
      <c r="B2969" s="19"/>
      <c r="C2969" s="20" t="str">
        <f t="shared" si="92"/>
        <v/>
      </c>
      <c r="D2969" s="21"/>
      <c r="E2969" s="22"/>
      <c r="F2969" s="22"/>
      <c r="G2969" s="22"/>
      <c r="H2969" s="23" t="str">
        <f t="shared" si="93"/>
        <v/>
      </c>
    </row>
    <row r="2970" spans="2:8" x14ac:dyDescent="0.2">
      <c r="B2970" s="19"/>
      <c r="C2970" s="20" t="str">
        <f t="shared" si="92"/>
        <v/>
      </c>
      <c r="D2970" s="21"/>
      <c r="E2970" s="22"/>
      <c r="F2970" s="22"/>
      <c r="G2970" s="22"/>
      <c r="H2970" s="23" t="str">
        <f t="shared" si="93"/>
        <v/>
      </c>
    </row>
    <row r="2971" spans="2:8" x14ac:dyDescent="0.2">
      <c r="B2971" s="19"/>
      <c r="C2971" s="20" t="str">
        <f t="shared" si="92"/>
        <v/>
      </c>
      <c r="D2971" s="21"/>
      <c r="E2971" s="22"/>
      <c r="F2971" s="22"/>
      <c r="G2971" s="22"/>
      <c r="H2971" s="23" t="str">
        <f t="shared" si="93"/>
        <v/>
      </c>
    </row>
    <row r="2972" spans="2:8" x14ac:dyDescent="0.2">
      <c r="B2972" s="19"/>
      <c r="C2972" s="20" t="str">
        <f t="shared" si="92"/>
        <v/>
      </c>
      <c r="D2972" s="21"/>
      <c r="E2972" s="22"/>
      <c r="F2972" s="22"/>
      <c r="G2972" s="22"/>
      <c r="H2972" s="23" t="str">
        <f t="shared" si="93"/>
        <v/>
      </c>
    </row>
    <row r="2973" spans="2:8" x14ac:dyDescent="0.2">
      <c r="B2973" s="19"/>
      <c r="C2973" s="20" t="str">
        <f t="shared" si="92"/>
        <v/>
      </c>
      <c r="D2973" s="21"/>
      <c r="E2973" s="22"/>
      <c r="F2973" s="22"/>
      <c r="G2973" s="22"/>
      <c r="H2973" s="23" t="str">
        <f t="shared" si="93"/>
        <v/>
      </c>
    </row>
    <row r="2974" spans="2:8" x14ac:dyDescent="0.2">
      <c r="B2974" s="19"/>
      <c r="C2974" s="20" t="str">
        <f t="shared" si="92"/>
        <v/>
      </c>
      <c r="D2974" s="21"/>
      <c r="E2974" s="22"/>
      <c r="F2974" s="22"/>
      <c r="G2974" s="22"/>
      <c r="H2974" s="23" t="str">
        <f t="shared" si="93"/>
        <v/>
      </c>
    </row>
    <row r="2975" spans="2:8" x14ac:dyDescent="0.2">
      <c r="B2975" s="19"/>
      <c r="C2975" s="20" t="str">
        <f t="shared" si="92"/>
        <v/>
      </c>
      <c r="D2975" s="21"/>
      <c r="E2975" s="22"/>
      <c r="F2975" s="22"/>
      <c r="G2975" s="22"/>
      <c r="H2975" s="23" t="str">
        <f t="shared" si="93"/>
        <v/>
      </c>
    </row>
    <row r="2976" spans="2:8" x14ac:dyDescent="0.2">
      <c r="B2976" s="19"/>
      <c r="C2976" s="20" t="str">
        <f t="shared" si="92"/>
        <v/>
      </c>
      <c r="D2976" s="21"/>
      <c r="E2976" s="22"/>
      <c r="F2976" s="22"/>
      <c r="G2976" s="22"/>
      <c r="H2976" s="23" t="str">
        <f t="shared" si="93"/>
        <v/>
      </c>
    </row>
    <row r="2977" spans="2:8" x14ac:dyDescent="0.2">
      <c r="B2977" s="19"/>
      <c r="C2977" s="20" t="str">
        <f t="shared" si="92"/>
        <v/>
      </c>
      <c r="D2977" s="21"/>
      <c r="E2977" s="22"/>
      <c r="F2977" s="22"/>
      <c r="G2977" s="22"/>
      <c r="H2977" s="23" t="str">
        <f t="shared" si="93"/>
        <v/>
      </c>
    </row>
    <row r="2978" spans="2:8" x14ac:dyDescent="0.2">
      <c r="B2978" s="19"/>
      <c r="C2978" s="20" t="str">
        <f t="shared" si="92"/>
        <v/>
      </c>
      <c r="D2978" s="21"/>
      <c r="E2978" s="22"/>
      <c r="F2978" s="22"/>
      <c r="G2978" s="22"/>
      <c r="H2978" s="23" t="str">
        <f t="shared" si="93"/>
        <v/>
      </c>
    </row>
    <row r="2979" spans="2:8" x14ac:dyDescent="0.2">
      <c r="B2979" s="19"/>
      <c r="C2979" s="20" t="str">
        <f t="shared" si="92"/>
        <v/>
      </c>
      <c r="D2979" s="21"/>
      <c r="E2979" s="22"/>
      <c r="F2979" s="22"/>
      <c r="G2979" s="22"/>
      <c r="H2979" s="23" t="str">
        <f t="shared" si="93"/>
        <v/>
      </c>
    </row>
    <row r="2980" spans="2:8" x14ac:dyDescent="0.2">
      <c r="B2980" s="19"/>
      <c r="C2980" s="20" t="str">
        <f t="shared" si="92"/>
        <v/>
      </c>
      <c r="D2980" s="21"/>
      <c r="E2980" s="22"/>
      <c r="F2980" s="22"/>
      <c r="G2980" s="22"/>
      <c r="H2980" s="23" t="str">
        <f t="shared" si="93"/>
        <v/>
      </c>
    </row>
    <row r="2981" spans="2:8" x14ac:dyDescent="0.2">
      <c r="B2981" s="19"/>
      <c r="C2981" s="20" t="str">
        <f t="shared" si="92"/>
        <v/>
      </c>
      <c r="D2981" s="21"/>
      <c r="E2981" s="22"/>
      <c r="F2981" s="22"/>
      <c r="G2981" s="22"/>
      <c r="H2981" s="23" t="str">
        <f t="shared" si="93"/>
        <v/>
      </c>
    </row>
    <row r="2982" spans="2:8" x14ac:dyDescent="0.2">
      <c r="B2982" s="19"/>
      <c r="C2982" s="20" t="str">
        <f t="shared" si="92"/>
        <v/>
      </c>
      <c r="D2982" s="21"/>
      <c r="E2982" s="22"/>
      <c r="F2982" s="22"/>
      <c r="G2982" s="22"/>
      <c r="H2982" s="23" t="str">
        <f t="shared" si="93"/>
        <v/>
      </c>
    </row>
    <row r="2983" spans="2:8" x14ac:dyDescent="0.2">
      <c r="B2983" s="19"/>
      <c r="C2983" s="20" t="str">
        <f t="shared" si="92"/>
        <v/>
      </c>
      <c r="D2983" s="21"/>
      <c r="E2983" s="22"/>
      <c r="F2983" s="22"/>
      <c r="G2983" s="22"/>
      <c r="H2983" s="23" t="str">
        <f t="shared" si="93"/>
        <v/>
      </c>
    </row>
    <row r="2984" spans="2:8" x14ac:dyDescent="0.2">
      <c r="B2984" s="19"/>
      <c r="C2984" s="20" t="str">
        <f t="shared" si="92"/>
        <v/>
      </c>
      <c r="D2984" s="21"/>
      <c r="E2984" s="22"/>
      <c r="F2984" s="22"/>
      <c r="G2984" s="22"/>
      <c r="H2984" s="23" t="str">
        <f t="shared" si="93"/>
        <v/>
      </c>
    </row>
    <row r="2985" spans="2:8" x14ac:dyDescent="0.2">
      <c r="B2985" s="19"/>
      <c r="C2985" s="20" t="str">
        <f t="shared" si="92"/>
        <v/>
      </c>
      <c r="D2985" s="21"/>
      <c r="E2985" s="22"/>
      <c r="F2985" s="22"/>
      <c r="G2985" s="22"/>
      <c r="H2985" s="23" t="str">
        <f t="shared" si="93"/>
        <v/>
      </c>
    </row>
    <row r="2986" spans="2:8" x14ac:dyDescent="0.2">
      <c r="B2986" s="19"/>
      <c r="C2986" s="20" t="str">
        <f t="shared" si="92"/>
        <v/>
      </c>
      <c r="D2986" s="21"/>
      <c r="E2986" s="22"/>
      <c r="F2986" s="22"/>
      <c r="G2986" s="22"/>
      <c r="H2986" s="23" t="str">
        <f t="shared" si="93"/>
        <v/>
      </c>
    </row>
    <row r="2987" spans="2:8" x14ac:dyDescent="0.2">
      <c r="B2987" s="19"/>
      <c r="C2987" s="20" t="str">
        <f t="shared" si="92"/>
        <v/>
      </c>
      <c r="D2987" s="21"/>
      <c r="E2987" s="22"/>
      <c r="F2987" s="22"/>
      <c r="G2987" s="22"/>
      <c r="H2987" s="23" t="str">
        <f t="shared" si="93"/>
        <v/>
      </c>
    </row>
    <row r="2988" spans="2:8" x14ac:dyDescent="0.2">
      <c r="B2988" s="19"/>
      <c r="C2988" s="20" t="str">
        <f t="shared" si="92"/>
        <v/>
      </c>
      <c r="D2988" s="21"/>
      <c r="E2988" s="22"/>
      <c r="F2988" s="22"/>
      <c r="G2988" s="22"/>
      <c r="H2988" s="23" t="str">
        <f t="shared" si="93"/>
        <v/>
      </c>
    </row>
    <row r="2989" spans="2:8" x14ac:dyDescent="0.2">
      <c r="B2989" s="19"/>
      <c r="C2989" s="20" t="str">
        <f t="shared" si="92"/>
        <v/>
      </c>
      <c r="D2989" s="21"/>
      <c r="E2989" s="22"/>
      <c r="F2989" s="22"/>
      <c r="G2989" s="22"/>
      <c r="H2989" s="23" t="str">
        <f t="shared" si="93"/>
        <v/>
      </c>
    </row>
    <row r="2990" spans="2:8" x14ac:dyDescent="0.2">
      <c r="B2990" s="19"/>
      <c r="C2990" s="20" t="str">
        <f t="shared" si="92"/>
        <v/>
      </c>
      <c r="D2990" s="21"/>
      <c r="E2990" s="22"/>
      <c r="F2990" s="22"/>
      <c r="G2990" s="22"/>
      <c r="H2990" s="23" t="str">
        <f t="shared" si="93"/>
        <v/>
      </c>
    </row>
    <row r="2991" spans="2:8" x14ac:dyDescent="0.2">
      <c r="B2991" s="19"/>
      <c r="C2991" s="20" t="str">
        <f t="shared" si="92"/>
        <v/>
      </c>
      <c r="D2991" s="21"/>
      <c r="E2991" s="22"/>
      <c r="F2991" s="22"/>
      <c r="G2991" s="22"/>
      <c r="H2991" s="23" t="str">
        <f t="shared" si="93"/>
        <v/>
      </c>
    </row>
    <row r="2992" spans="2:8" x14ac:dyDescent="0.2">
      <c r="B2992" s="19"/>
      <c r="C2992" s="20" t="str">
        <f t="shared" si="92"/>
        <v/>
      </c>
      <c r="D2992" s="21"/>
      <c r="E2992" s="22"/>
      <c r="F2992" s="22"/>
      <c r="G2992" s="22"/>
      <c r="H2992" s="23" t="str">
        <f t="shared" si="93"/>
        <v/>
      </c>
    </row>
    <row r="2993" spans="2:8" x14ac:dyDescent="0.2">
      <c r="B2993" s="19"/>
      <c r="C2993" s="20" t="str">
        <f t="shared" si="92"/>
        <v/>
      </c>
      <c r="D2993" s="21"/>
      <c r="E2993" s="22"/>
      <c r="F2993" s="22"/>
      <c r="G2993" s="22"/>
      <c r="H2993" s="23" t="str">
        <f t="shared" si="93"/>
        <v/>
      </c>
    </row>
    <row r="2994" spans="2:8" x14ac:dyDescent="0.2">
      <c r="B2994" s="19"/>
      <c r="C2994" s="20" t="str">
        <f t="shared" si="92"/>
        <v/>
      </c>
      <c r="D2994" s="21"/>
      <c r="E2994" s="22"/>
      <c r="F2994" s="22"/>
      <c r="G2994" s="22"/>
      <c r="H2994" s="23" t="str">
        <f t="shared" si="93"/>
        <v/>
      </c>
    </row>
    <row r="2995" spans="2:8" x14ac:dyDescent="0.2">
      <c r="B2995" s="19"/>
      <c r="C2995" s="20" t="str">
        <f t="shared" si="92"/>
        <v/>
      </c>
      <c r="D2995" s="21"/>
      <c r="E2995" s="22"/>
      <c r="F2995" s="22"/>
      <c r="G2995" s="22"/>
      <c r="H2995" s="23" t="str">
        <f t="shared" si="93"/>
        <v/>
      </c>
    </row>
    <row r="2996" spans="2:8" x14ac:dyDescent="0.2">
      <c r="B2996" s="19"/>
      <c r="C2996" s="20" t="str">
        <f t="shared" si="92"/>
        <v/>
      </c>
      <c r="D2996" s="21"/>
      <c r="E2996" s="22"/>
      <c r="F2996" s="22"/>
      <c r="G2996" s="22"/>
      <c r="H2996" s="23" t="str">
        <f t="shared" si="93"/>
        <v/>
      </c>
    </row>
    <row r="2997" spans="2:8" x14ac:dyDescent="0.2">
      <c r="B2997" s="19"/>
      <c r="C2997" s="20" t="str">
        <f t="shared" si="92"/>
        <v/>
      </c>
      <c r="D2997" s="21"/>
      <c r="E2997" s="22"/>
      <c r="F2997" s="22"/>
      <c r="G2997" s="22"/>
      <c r="H2997" s="23" t="str">
        <f t="shared" si="93"/>
        <v/>
      </c>
    </row>
    <row r="2998" spans="2:8" x14ac:dyDescent="0.2">
      <c r="B2998" s="19"/>
      <c r="C2998" s="20" t="str">
        <f t="shared" si="92"/>
        <v/>
      </c>
      <c r="D2998" s="21"/>
      <c r="E2998" s="22"/>
      <c r="F2998" s="22"/>
      <c r="G2998" s="22"/>
      <c r="H2998" s="23" t="str">
        <f t="shared" si="93"/>
        <v/>
      </c>
    </row>
    <row r="2999" spans="2:8" x14ac:dyDescent="0.2">
      <c r="B2999" s="19"/>
      <c r="C2999" s="20" t="str">
        <f t="shared" si="92"/>
        <v/>
      </c>
      <c r="D2999" s="21"/>
      <c r="E2999" s="22"/>
      <c r="F2999" s="22"/>
      <c r="G2999" s="22"/>
      <c r="H2999" s="23" t="str">
        <f t="shared" si="93"/>
        <v/>
      </c>
    </row>
    <row r="3000" spans="2:8" x14ac:dyDescent="0.2">
      <c r="B3000" s="19"/>
      <c r="C3000" s="20" t="str">
        <f t="shared" si="92"/>
        <v/>
      </c>
      <c r="D3000" s="21"/>
      <c r="E3000" s="22"/>
      <c r="F3000" s="22"/>
      <c r="G3000" s="22"/>
      <c r="H3000" s="23" t="str">
        <f t="shared" si="93"/>
        <v/>
      </c>
    </row>
    <row r="3001" spans="2:8" x14ac:dyDescent="0.2">
      <c r="B3001" s="19"/>
      <c r="C3001" s="20" t="str">
        <f t="shared" si="92"/>
        <v/>
      </c>
      <c r="D3001" s="21"/>
      <c r="E3001" s="22"/>
      <c r="F3001" s="22"/>
      <c r="G3001" s="22"/>
      <c r="H3001" s="23" t="str">
        <f t="shared" si="93"/>
        <v/>
      </c>
    </row>
    <row r="3002" spans="2:8" x14ac:dyDescent="0.2">
      <c r="B3002" s="19"/>
      <c r="C3002" s="20" t="str">
        <f t="shared" si="92"/>
        <v/>
      </c>
      <c r="D3002" s="21"/>
      <c r="E3002" s="22"/>
      <c r="F3002" s="22"/>
      <c r="G3002" s="22"/>
      <c r="H3002" s="23" t="str">
        <f t="shared" si="93"/>
        <v/>
      </c>
    </row>
    <row r="3003" spans="2:8" x14ac:dyDescent="0.2">
      <c r="B3003" s="19"/>
      <c r="C3003" s="20" t="str">
        <f t="shared" si="92"/>
        <v/>
      </c>
      <c r="D3003" s="21"/>
      <c r="E3003" s="22"/>
      <c r="F3003" s="22"/>
      <c r="G3003" s="22"/>
      <c r="H3003" s="23" t="str">
        <f t="shared" si="93"/>
        <v/>
      </c>
    </row>
    <row r="3004" spans="2:8" x14ac:dyDescent="0.2">
      <c r="B3004" s="19"/>
      <c r="C3004" s="20" t="str">
        <f t="shared" si="92"/>
        <v/>
      </c>
      <c r="D3004" s="21"/>
      <c r="E3004" s="22"/>
      <c r="F3004" s="22"/>
      <c r="G3004" s="22"/>
      <c r="H3004" s="23" t="str">
        <f t="shared" si="93"/>
        <v/>
      </c>
    </row>
  </sheetData>
  <pageMargins left="0.7" right="0.7" top="0.75" bottom="0.75" header="0.3" footer="0.3"/>
  <ignoredErrors>
    <ignoredError sqref="B5:B4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1C4F0-2460-41C9-A6CB-96D732BC8FFE}">
  <dimension ref="B1:G14"/>
  <sheetViews>
    <sheetView showGridLines="0" workbookViewId="0"/>
  </sheetViews>
  <sheetFormatPr baseColWidth="10" defaultRowHeight="12.75" x14ac:dyDescent="0.2"/>
  <cols>
    <col min="1" max="1" width="2.7109375" style="1" customWidth="1"/>
    <col min="2" max="2" width="26.7109375" style="1" customWidth="1"/>
    <col min="3" max="3" width="42.7109375" style="1" customWidth="1"/>
    <col min="4" max="4" width="3.7109375" style="1" customWidth="1"/>
    <col min="5" max="5" width="34.7109375" style="1" customWidth="1"/>
    <col min="6" max="6" width="3.7109375" style="1" customWidth="1"/>
    <col min="7" max="7" width="24.7109375" style="1" customWidth="1"/>
    <col min="8" max="16384" width="11.42578125" style="1"/>
  </cols>
  <sheetData>
    <row r="1" spans="2:7" ht="21" x14ac:dyDescent="0.35">
      <c r="B1" s="2" t="s">
        <v>0</v>
      </c>
    </row>
    <row r="2" spans="2:7" x14ac:dyDescent="0.2">
      <c r="B2" s="3" t="s">
        <v>1</v>
      </c>
    </row>
    <row r="3" spans="2:7" x14ac:dyDescent="0.2">
      <c r="E3" s="7" t="s">
        <v>16</v>
      </c>
      <c r="G3" s="7" t="s">
        <v>21</v>
      </c>
    </row>
    <row r="4" spans="2:7" x14ac:dyDescent="0.2">
      <c r="B4" s="5" t="s">
        <v>2</v>
      </c>
      <c r="C4" s="6" t="s">
        <v>3</v>
      </c>
      <c r="E4" s="8" t="s">
        <v>17</v>
      </c>
      <c r="G4" s="8" t="s">
        <v>22</v>
      </c>
    </row>
    <row r="5" spans="2:7" x14ac:dyDescent="0.2">
      <c r="B5" s="5" t="s">
        <v>4</v>
      </c>
      <c r="C5" s="6" t="s">
        <v>5</v>
      </c>
      <c r="E5" s="8" t="s">
        <v>18</v>
      </c>
      <c r="G5" s="8" t="s">
        <v>23</v>
      </c>
    </row>
    <row r="6" spans="2:7" x14ac:dyDescent="0.2">
      <c r="B6" s="5" t="s">
        <v>6</v>
      </c>
      <c r="C6" s="6" t="s">
        <v>7</v>
      </c>
      <c r="E6" s="8" t="s">
        <v>19</v>
      </c>
      <c r="G6" s="8" t="s">
        <v>24</v>
      </c>
    </row>
    <row r="7" spans="2:7" x14ac:dyDescent="0.2">
      <c r="B7" s="5" t="s">
        <v>8</v>
      </c>
      <c r="C7" s="6" t="s">
        <v>9</v>
      </c>
      <c r="E7" s="8" t="s">
        <v>20</v>
      </c>
      <c r="G7" s="8" t="s">
        <v>25</v>
      </c>
    </row>
    <row r="8" spans="2:7" x14ac:dyDescent="0.2">
      <c r="B8" s="5" t="s">
        <v>10</v>
      </c>
      <c r="C8" s="6" t="s">
        <v>11</v>
      </c>
      <c r="G8" s="8" t="s">
        <v>26</v>
      </c>
    </row>
    <row r="9" spans="2:7" x14ac:dyDescent="0.2">
      <c r="B9" s="5" t="s">
        <v>12</v>
      </c>
      <c r="C9" s="6" t="s">
        <v>13</v>
      </c>
      <c r="G9" s="8" t="s">
        <v>27</v>
      </c>
    </row>
    <row r="10" spans="2:7" x14ac:dyDescent="0.2">
      <c r="B10" s="5" t="s">
        <v>14</v>
      </c>
      <c r="C10" s="6" t="s">
        <v>15</v>
      </c>
      <c r="G10" s="8" t="s">
        <v>28</v>
      </c>
    </row>
    <row r="12" spans="2:7" x14ac:dyDescent="0.2">
      <c r="B12" s="35" t="s">
        <v>110</v>
      </c>
    </row>
    <row r="13" spans="2:7" x14ac:dyDescent="0.2">
      <c r="B13" s="36" t="s">
        <v>111</v>
      </c>
    </row>
    <row r="14" spans="2:7" x14ac:dyDescent="0.2">
      <c r="B14" s="37" t="s">
        <v>112</v>
      </c>
    </row>
  </sheetData>
  <hyperlinks>
    <hyperlink ref="B14" r:id="rId1" tooltip="Instrucțiuni și alte modele gratuite" xr:uid="{F8D71243-E175-4A84-848E-751201AFBA9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36</vt:i4>
      </vt:variant>
    </vt:vector>
  </HeadingPairs>
  <TitlesOfParts>
    <vt:vector size="41" baseType="lpstr">
      <vt:lpstr>Adeverință</vt:lpstr>
      <vt:lpstr>Registru adeverințe</vt:lpstr>
      <vt:lpstr>Angajați</vt:lpstr>
      <vt:lpstr>Venituri lunare</vt:lpstr>
      <vt:lpstr>Setări</vt:lpstr>
      <vt:lpstr>Admin</vt:lpstr>
      <vt:lpstr>AnAng</vt:lpstr>
      <vt:lpstr>AnBrut</vt:lpstr>
      <vt:lpstr>AnCIM</vt:lpstr>
      <vt:lpstr>AnCNP</vt:lpstr>
      <vt:lpstr>AnCOR</vt:lpstr>
      <vt:lpstr>AnDom</vt:lpstr>
      <vt:lpstr>AnFunc</vt:lpstr>
      <vt:lpstr>AnInc</vt:lpstr>
      <vt:lpstr>AnMarca</vt:lpstr>
      <vt:lpstr>AnNorma</vt:lpstr>
      <vt:lpstr>AnNume</vt:lpstr>
      <vt:lpstr>AnPana</vt:lpstr>
      <vt:lpstr>AnPopriri</vt:lpstr>
      <vt:lpstr>AnPreaviz</vt:lpstr>
      <vt:lpstr>AnProba</vt:lpstr>
      <vt:lpstr>AnSusp</vt:lpstr>
      <vt:lpstr>AnTip</vt:lpstr>
      <vt:lpstr>Adeverință!Área_de_impresión</vt:lpstr>
      <vt:lpstr>Contact</vt:lpstr>
      <vt:lpstr>CUI</vt:lpstr>
      <vt:lpstr>DataA</vt:lpstr>
      <vt:lpstr>Firma</vt:lpstr>
      <vt:lpstr>Intocmit</vt:lpstr>
      <vt:lpstr>ListaTip</vt:lpstr>
      <vt:lpstr>RA</vt:lpstr>
      <vt:lpstr>RE</vt:lpstr>
      <vt:lpstr>RegCom</vt:lpstr>
      <vt:lpstr>Sediu</vt:lpstr>
      <vt:lpstr>SfarsitA</vt:lpstr>
      <vt:lpstr>TipA</vt:lpstr>
      <vt:lpstr>VeBrut</vt:lpstr>
      <vt:lpstr>VeLuna</vt:lpstr>
      <vt:lpstr>VeMarca</vt:lpstr>
      <vt:lpstr>VeNet</vt:lpstr>
      <vt:lpstr>VeRet</vt:lpstr>
    </vt:vector>
  </TitlesOfParts>
  <Company>modelexcel.ro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Model adeverință de salariat Excel</dc:title>
  <dc:subject>Model Excel gratuit în limba română</dc:subject>
  <dc:creator>Ray Moreno · modelexcel.ro</dc:creator>
  <cp:keywords>modelexcel.ro, model Excel, Model adeverință de salariat Excel</cp:keywords>
  <dc:description>© 2026 Ray Moreno – modelexcel.ro. Model gratuit: îl poți folosi și adapta în activitatea ta. Nu este permisă revânzarea lui sau publicarea pe alte site-uri. https://modelexcel.ro/model-adeverinta-de-salariat-excel/</dc:description>
  <cp:lastModifiedBy>Ray Moreno · modelexcel.ro</cp:lastModifiedBy>
  <dcterms:created xsi:type="dcterms:W3CDTF">2026-10-14T18:58:25Z</dcterms:created>
  <dcterms:modified xsi:type="dcterms:W3CDTF">2026-10-14T19:01:24Z</dcterms:modified>
  <cp:category>Model Excel</cp:category>
</cp:coreProperties>
</file>