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0731F43E-40E3-412B-A882-ED55AEA11B1E}" xr6:coauthVersionLast="47" xr6:coauthVersionMax="47" xr10:uidLastSave="{00000000-0000-0000-0000-000000000000}"/>
  <bookViews>
    <workbookView xWindow="-28920" yWindow="-120" windowWidth="29040" windowHeight="15720" xr2:uid="{4C93AC86-3C82-41CF-9105-3482C3BDABCA}"/>
  </bookViews>
  <sheets>
    <sheet name="Bon de consum" sheetId="1" r:id="rId1"/>
    <sheet name="Registru consumuri" sheetId="2" r:id="rId2"/>
    <sheet name="Analiză consum" sheetId="3" r:id="rId3"/>
    <sheet name="Materiale" sheetId="4" r:id="rId4"/>
    <sheet name="Despre model" sheetId="5" r:id="rId5"/>
  </sheets>
  <definedNames>
    <definedName name="_xlnm.Print_Area" localSheetId="0">'Bon de consum'!$A$1:$H$30</definedName>
    <definedName name="CodMat">Materiale!$B$5:$B$104</definedName>
    <definedName name="ListaLuniBC">Materiale!$J$30:$J$41</definedName>
    <definedName name="Locuri">Materiale!$G$5:$G$19</definedName>
    <definedName name="LunaBC">'Analiză consum'!$H$2</definedName>
    <definedName name="NrBon">'Bon de consum'!$G$2</definedName>
    <definedName name="TabMat">Materiale!$B$5:$E$104</definedName>
    <definedName name="_xlnm.Print_Titles" localSheetId="1">'Registru consumuri'!$4:$4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9" i="3" l="1"/>
  <c r="J19" i="3"/>
  <c r="I19" i="3"/>
  <c r="K18" i="3"/>
  <c r="J18" i="3"/>
  <c r="I18" i="3"/>
  <c r="K17" i="3"/>
  <c r="J17" i="3"/>
  <c r="I17" i="3"/>
  <c r="K16" i="3"/>
  <c r="J16" i="3"/>
  <c r="I16" i="3"/>
  <c r="K15" i="3"/>
  <c r="J15" i="3"/>
  <c r="I15" i="3"/>
  <c r="K14" i="3"/>
  <c r="J14" i="3"/>
  <c r="I14" i="3"/>
  <c r="K13" i="3"/>
  <c r="J13" i="3"/>
  <c r="I13" i="3"/>
  <c r="K12" i="3"/>
  <c r="J12" i="3"/>
  <c r="I12" i="3"/>
  <c r="K11" i="3"/>
  <c r="J11" i="3"/>
  <c r="I11" i="3"/>
  <c r="K10" i="3"/>
  <c r="J10" i="3"/>
  <c r="I10" i="3"/>
  <c r="K9" i="3"/>
  <c r="J9" i="3"/>
  <c r="I9" i="3"/>
  <c r="K8" i="3"/>
  <c r="J8" i="3"/>
  <c r="I8" i="3"/>
  <c r="K7" i="3"/>
  <c r="J7" i="3"/>
  <c r="I7" i="3"/>
  <c r="K6" i="3"/>
  <c r="J6" i="3"/>
  <c r="I6" i="3"/>
  <c r="K5" i="3"/>
  <c r="J5" i="3"/>
  <c r="I5" i="3"/>
  <c r="F20" i="3"/>
  <c r="E20" i="3"/>
  <c r="D20" i="3"/>
  <c r="C20" i="3"/>
  <c r="G19" i="3"/>
  <c r="F19" i="3"/>
  <c r="E19" i="3"/>
  <c r="D19" i="3"/>
  <c r="C19" i="3"/>
  <c r="B19" i="3"/>
  <c r="G18" i="3"/>
  <c r="F18" i="3"/>
  <c r="E18" i="3"/>
  <c r="D18" i="3"/>
  <c r="C18" i="3"/>
  <c r="B18" i="3"/>
  <c r="G17" i="3"/>
  <c r="F17" i="3"/>
  <c r="E17" i="3"/>
  <c r="D17" i="3"/>
  <c r="C17" i="3"/>
  <c r="B17" i="3"/>
  <c r="G16" i="3"/>
  <c r="F16" i="3"/>
  <c r="E16" i="3"/>
  <c r="D16" i="3"/>
  <c r="C16" i="3"/>
  <c r="B16" i="3"/>
  <c r="G15" i="3"/>
  <c r="F15" i="3"/>
  <c r="E15" i="3"/>
  <c r="D15" i="3"/>
  <c r="C15" i="3"/>
  <c r="B15" i="3"/>
  <c r="G14" i="3"/>
  <c r="F14" i="3"/>
  <c r="E14" i="3"/>
  <c r="D14" i="3"/>
  <c r="C14" i="3"/>
  <c r="B14" i="3"/>
  <c r="G13" i="3"/>
  <c r="F13" i="3"/>
  <c r="E13" i="3"/>
  <c r="D13" i="3"/>
  <c r="C13" i="3"/>
  <c r="B13" i="3"/>
  <c r="G12" i="3"/>
  <c r="F12" i="3"/>
  <c r="E12" i="3"/>
  <c r="D12" i="3"/>
  <c r="C12" i="3"/>
  <c r="B12" i="3"/>
  <c r="G11" i="3"/>
  <c r="F11" i="3"/>
  <c r="E11" i="3"/>
  <c r="D11" i="3"/>
  <c r="C11" i="3"/>
  <c r="B11" i="3"/>
  <c r="G10" i="3"/>
  <c r="F10" i="3"/>
  <c r="E10" i="3"/>
  <c r="D10" i="3"/>
  <c r="C10" i="3"/>
  <c r="B10" i="3"/>
  <c r="G9" i="3"/>
  <c r="F9" i="3"/>
  <c r="E9" i="3"/>
  <c r="D9" i="3"/>
  <c r="C9" i="3"/>
  <c r="B9" i="3"/>
  <c r="G8" i="3"/>
  <c r="F8" i="3"/>
  <c r="E8" i="3"/>
  <c r="D8" i="3"/>
  <c r="C8" i="3"/>
  <c r="B8" i="3"/>
  <c r="G7" i="3"/>
  <c r="F7" i="3"/>
  <c r="E7" i="3"/>
  <c r="D7" i="3"/>
  <c r="C7" i="3"/>
  <c r="B7" i="3"/>
  <c r="G6" i="3"/>
  <c r="F6" i="3"/>
  <c r="E6" i="3"/>
  <c r="D6" i="3"/>
  <c r="C6" i="3"/>
  <c r="B6" i="3"/>
  <c r="G5" i="3"/>
  <c r="F5" i="3"/>
  <c r="E5" i="3"/>
  <c r="D5" i="3"/>
  <c r="C5" i="3"/>
  <c r="B5" i="3"/>
  <c r="H2" i="3"/>
  <c r="B30" i="1"/>
  <c r="E26" i="1"/>
  <c r="H22" i="1"/>
  <c r="C21" i="1"/>
  <c r="D21" i="1"/>
  <c r="E21" i="1"/>
  <c r="F21" i="1"/>
  <c r="G21" i="1"/>
  <c r="H21" i="1"/>
  <c r="B21" i="1"/>
  <c r="C20" i="1"/>
  <c r="D20" i="1"/>
  <c r="E20" i="1"/>
  <c r="F20" i="1"/>
  <c r="G20" i="1"/>
  <c r="H20" i="1"/>
  <c r="B20" i="1"/>
  <c r="C19" i="1"/>
  <c r="D19" i="1"/>
  <c r="E19" i="1"/>
  <c r="F19" i="1"/>
  <c r="G19" i="1"/>
  <c r="H19" i="1"/>
  <c r="B19" i="1"/>
  <c r="C18" i="1"/>
  <c r="D18" i="1"/>
  <c r="E18" i="1"/>
  <c r="F18" i="1"/>
  <c r="G18" i="1"/>
  <c r="H18" i="1"/>
  <c r="B18" i="1"/>
  <c r="C17" i="1"/>
  <c r="D17" i="1"/>
  <c r="E17" i="1"/>
  <c r="F17" i="1"/>
  <c r="G17" i="1"/>
  <c r="H17" i="1"/>
  <c r="B17" i="1"/>
  <c r="C16" i="1"/>
  <c r="D16" i="1"/>
  <c r="E16" i="1"/>
  <c r="F16" i="1"/>
  <c r="G16" i="1"/>
  <c r="H16" i="1"/>
  <c r="B16" i="1"/>
  <c r="C15" i="1"/>
  <c r="D15" i="1"/>
  <c r="E15" i="1"/>
  <c r="F15" i="1"/>
  <c r="G15" i="1"/>
  <c r="H15" i="1"/>
  <c r="B15" i="1"/>
  <c r="C14" i="1"/>
  <c r="D14" i="1"/>
  <c r="E14" i="1"/>
  <c r="F14" i="1"/>
  <c r="G14" i="1"/>
  <c r="H14" i="1"/>
  <c r="B14" i="1"/>
  <c r="C13" i="1"/>
  <c r="D13" i="1"/>
  <c r="E13" i="1"/>
  <c r="F13" i="1"/>
  <c r="G13" i="1"/>
  <c r="H13" i="1"/>
  <c r="B13" i="1"/>
  <c r="C12" i="1"/>
  <c r="D12" i="1"/>
  <c r="E12" i="1"/>
  <c r="F12" i="1"/>
  <c r="G12" i="1"/>
  <c r="H12" i="1"/>
  <c r="B12" i="1"/>
  <c r="C11" i="1"/>
  <c r="D11" i="1"/>
  <c r="E11" i="1"/>
  <c r="F11" i="1"/>
  <c r="G11" i="1"/>
  <c r="H11" i="1"/>
  <c r="B11" i="1"/>
  <c r="C10" i="1"/>
  <c r="D10" i="1"/>
  <c r="E10" i="1"/>
  <c r="F10" i="1"/>
  <c r="G10" i="1"/>
  <c r="H10" i="1"/>
  <c r="B10" i="1"/>
  <c r="C7" i="1"/>
  <c r="C6" i="1"/>
  <c r="C4" i="1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M1004" i="2"/>
  <c r="K1004" i="2"/>
  <c r="J1004" i="2"/>
  <c r="H1004" i="2"/>
  <c r="G1004" i="2"/>
  <c r="M1003" i="2"/>
  <c r="K1003" i="2"/>
  <c r="J1003" i="2"/>
  <c r="H1003" i="2"/>
  <c r="G1003" i="2"/>
  <c r="M1002" i="2"/>
  <c r="K1002" i="2"/>
  <c r="J1002" i="2"/>
  <c r="H1002" i="2"/>
  <c r="G1002" i="2"/>
  <c r="M1001" i="2"/>
  <c r="K1001" i="2"/>
  <c r="J1001" i="2"/>
  <c r="H1001" i="2"/>
  <c r="G1001" i="2"/>
  <c r="M1000" i="2"/>
  <c r="K1000" i="2"/>
  <c r="J1000" i="2"/>
  <c r="H1000" i="2"/>
  <c r="G1000" i="2"/>
  <c r="M999" i="2"/>
  <c r="K999" i="2"/>
  <c r="J999" i="2"/>
  <c r="H999" i="2"/>
  <c r="G999" i="2"/>
  <c r="M998" i="2"/>
  <c r="K998" i="2"/>
  <c r="J998" i="2"/>
  <c r="H998" i="2"/>
  <c r="G998" i="2"/>
  <c r="M997" i="2"/>
  <c r="K997" i="2"/>
  <c r="J997" i="2"/>
  <c r="H997" i="2"/>
  <c r="G997" i="2"/>
  <c r="M996" i="2"/>
  <c r="K996" i="2"/>
  <c r="J996" i="2"/>
  <c r="H996" i="2"/>
  <c r="G996" i="2"/>
  <c r="M995" i="2"/>
  <c r="K995" i="2"/>
  <c r="J995" i="2"/>
  <c r="H995" i="2"/>
  <c r="G995" i="2"/>
  <c r="M994" i="2"/>
  <c r="K994" i="2"/>
  <c r="J994" i="2"/>
  <c r="H994" i="2"/>
  <c r="G994" i="2"/>
  <c r="M993" i="2"/>
  <c r="K993" i="2"/>
  <c r="J993" i="2"/>
  <c r="H993" i="2"/>
  <c r="G993" i="2"/>
  <c r="M992" i="2"/>
  <c r="K992" i="2"/>
  <c r="J992" i="2"/>
  <c r="H992" i="2"/>
  <c r="G992" i="2"/>
  <c r="M991" i="2"/>
  <c r="K991" i="2"/>
  <c r="J991" i="2"/>
  <c r="H991" i="2"/>
  <c r="G991" i="2"/>
  <c r="M990" i="2"/>
  <c r="K990" i="2"/>
  <c r="J990" i="2"/>
  <c r="H990" i="2"/>
  <c r="G990" i="2"/>
  <c r="M989" i="2"/>
  <c r="K989" i="2"/>
  <c r="J989" i="2"/>
  <c r="H989" i="2"/>
  <c r="G989" i="2"/>
  <c r="M988" i="2"/>
  <c r="K988" i="2"/>
  <c r="J988" i="2"/>
  <c r="H988" i="2"/>
  <c r="G988" i="2"/>
  <c r="M987" i="2"/>
  <c r="K987" i="2"/>
  <c r="J987" i="2"/>
  <c r="H987" i="2"/>
  <c r="G987" i="2"/>
  <c r="M986" i="2"/>
  <c r="K986" i="2"/>
  <c r="J986" i="2"/>
  <c r="H986" i="2"/>
  <c r="G986" i="2"/>
  <c r="M985" i="2"/>
  <c r="K985" i="2"/>
  <c r="J985" i="2"/>
  <c r="H985" i="2"/>
  <c r="G985" i="2"/>
  <c r="M984" i="2"/>
  <c r="K984" i="2"/>
  <c r="J984" i="2"/>
  <c r="H984" i="2"/>
  <c r="G984" i="2"/>
  <c r="M983" i="2"/>
  <c r="K983" i="2"/>
  <c r="J983" i="2"/>
  <c r="H983" i="2"/>
  <c r="G983" i="2"/>
  <c r="M982" i="2"/>
  <c r="K982" i="2"/>
  <c r="J982" i="2"/>
  <c r="H982" i="2"/>
  <c r="G982" i="2"/>
  <c r="M981" i="2"/>
  <c r="K981" i="2"/>
  <c r="J981" i="2"/>
  <c r="H981" i="2"/>
  <c r="G981" i="2"/>
  <c r="M980" i="2"/>
  <c r="K980" i="2"/>
  <c r="J980" i="2"/>
  <c r="H980" i="2"/>
  <c r="G980" i="2"/>
  <c r="M979" i="2"/>
  <c r="K979" i="2"/>
  <c r="J979" i="2"/>
  <c r="H979" i="2"/>
  <c r="G979" i="2"/>
  <c r="M978" i="2"/>
  <c r="K978" i="2"/>
  <c r="J978" i="2"/>
  <c r="H978" i="2"/>
  <c r="G978" i="2"/>
  <c r="M977" i="2"/>
  <c r="K977" i="2"/>
  <c r="J977" i="2"/>
  <c r="H977" i="2"/>
  <c r="G977" i="2"/>
  <c r="M976" i="2"/>
  <c r="K976" i="2"/>
  <c r="J976" i="2"/>
  <c r="H976" i="2"/>
  <c r="G976" i="2"/>
  <c r="M975" i="2"/>
  <c r="K975" i="2"/>
  <c r="J975" i="2"/>
  <c r="H975" i="2"/>
  <c r="G975" i="2"/>
  <c r="M974" i="2"/>
  <c r="K974" i="2"/>
  <c r="J974" i="2"/>
  <c r="H974" i="2"/>
  <c r="G974" i="2"/>
  <c r="M973" i="2"/>
  <c r="K973" i="2"/>
  <c r="J973" i="2"/>
  <c r="H973" i="2"/>
  <c r="G973" i="2"/>
  <c r="M972" i="2"/>
  <c r="K972" i="2"/>
  <c r="J972" i="2"/>
  <c r="H972" i="2"/>
  <c r="G972" i="2"/>
  <c r="M971" i="2"/>
  <c r="K971" i="2"/>
  <c r="J971" i="2"/>
  <c r="H971" i="2"/>
  <c r="G971" i="2"/>
  <c r="M970" i="2"/>
  <c r="K970" i="2"/>
  <c r="J970" i="2"/>
  <c r="H970" i="2"/>
  <c r="G970" i="2"/>
  <c r="M969" i="2"/>
  <c r="K969" i="2"/>
  <c r="J969" i="2"/>
  <c r="H969" i="2"/>
  <c r="G969" i="2"/>
  <c r="M968" i="2"/>
  <c r="K968" i="2"/>
  <c r="J968" i="2"/>
  <c r="H968" i="2"/>
  <c r="G968" i="2"/>
  <c r="M967" i="2"/>
  <c r="K967" i="2"/>
  <c r="J967" i="2"/>
  <c r="H967" i="2"/>
  <c r="G967" i="2"/>
  <c r="M966" i="2"/>
  <c r="K966" i="2"/>
  <c r="J966" i="2"/>
  <c r="H966" i="2"/>
  <c r="G966" i="2"/>
  <c r="M965" i="2"/>
  <c r="K965" i="2"/>
  <c r="J965" i="2"/>
  <c r="H965" i="2"/>
  <c r="G965" i="2"/>
  <c r="M964" i="2"/>
  <c r="K964" i="2"/>
  <c r="J964" i="2"/>
  <c r="H964" i="2"/>
  <c r="G964" i="2"/>
  <c r="M963" i="2"/>
  <c r="K963" i="2"/>
  <c r="J963" i="2"/>
  <c r="H963" i="2"/>
  <c r="G963" i="2"/>
  <c r="M962" i="2"/>
  <c r="K962" i="2"/>
  <c r="J962" i="2"/>
  <c r="H962" i="2"/>
  <c r="G962" i="2"/>
  <c r="M961" i="2"/>
  <c r="K961" i="2"/>
  <c r="J961" i="2"/>
  <c r="H961" i="2"/>
  <c r="G961" i="2"/>
  <c r="M960" i="2"/>
  <c r="K960" i="2"/>
  <c r="J960" i="2"/>
  <c r="H960" i="2"/>
  <c r="G960" i="2"/>
  <c r="M959" i="2"/>
  <c r="K959" i="2"/>
  <c r="J959" i="2"/>
  <c r="H959" i="2"/>
  <c r="G959" i="2"/>
  <c r="M958" i="2"/>
  <c r="K958" i="2"/>
  <c r="J958" i="2"/>
  <c r="H958" i="2"/>
  <c r="G958" i="2"/>
  <c r="M957" i="2"/>
  <c r="K957" i="2"/>
  <c r="J957" i="2"/>
  <c r="H957" i="2"/>
  <c r="G957" i="2"/>
  <c r="M956" i="2"/>
  <c r="K956" i="2"/>
  <c r="J956" i="2"/>
  <c r="H956" i="2"/>
  <c r="G956" i="2"/>
  <c r="M955" i="2"/>
  <c r="K955" i="2"/>
  <c r="J955" i="2"/>
  <c r="H955" i="2"/>
  <c r="G955" i="2"/>
  <c r="M954" i="2"/>
  <c r="K954" i="2"/>
  <c r="J954" i="2"/>
  <c r="H954" i="2"/>
  <c r="G954" i="2"/>
  <c r="M953" i="2"/>
  <c r="K953" i="2"/>
  <c r="J953" i="2"/>
  <c r="H953" i="2"/>
  <c r="G953" i="2"/>
  <c r="M952" i="2"/>
  <c r="K952" i="2"/>
  <c r="J952" i="2"/>
  <c r="H952" i="2"/>
  <c r="G952" i="2"/>
  <c r="M951" i="2"/>
  <c r="K951" i="2"/>
  <c r="J951" i="2"/>
  <c r="H951" i="2"/>
  <c r="G951" i="2"/>
  <c r="M950" i="2"/>
  <c r="K950" i="2"/>
  <c r="J950" i="2"/>
  <c r="H950" i="2"/>
  <c r="G950" i="2"/>
  <c r="M949" i="2"/>
  <c r="K949" i="2"/>
  <c r="J949" i="2"/>
  <c r="H949" i="2"/>
  <c r="G949" i="2"/>
  <c r="M948" i="2"/>
  <c r="K948" i="2"/>
  <c r="J948" i="2"/>
  <c r="H948" i="2"/>
  <c r="G948" i="2"/>
  <c r="M947" i="2"/>
  <c r="K947" i="2"/>
  <c r="J947" i="2"/>
  <c r="H947" i="2"/>
  <c r="G947" i="2"/>
  <c r="M946" i="2"/>
  <c r="K946" i="2"/>
  <c r="J946" i="2"/>
  <c r="H946" i="2"/>
  <c r="G946" i="2"/>
  <c r="M945" i="2"/>
  <c r="K945" i="2"/>
  <c r="J945" i="2"/>
  <c r="H945" i="2"/>
  <c r="G945" i="2"/>
  <c r="M944" i="2"/>
  <c r="K944" i="2"/>
  <c r="J944" i="2"/>
  <c r="H944" i="2"/>
  <c r="G944" i="2"/>
  <c r="M943" i="2"/>
  <c r="K943" i="2"/>
  <c r="J943" i="2"/>
  <c r="H943" i="2"/>
  <c r="G943" i="2"/>
  <c r="M942" i="2"/>
  <c r="K942" i="2"/>
  <c r="J942" i="2"/>
  <c r="H942" i="2"/>
  <c r="G942" i="2"/>
  <c r="M941" i="2"/>
  <c r="K941" i="2"/>
  <c r="J941" i="2"/>
  <c r="H941" i="2"/>
  <c r="G941" i="2"/>
  <c r="M940" i="2"/>
  <c r="K940" i="2"/>
  <c r="J940" i="2"/>
  <c r="H940" i="2"/>
  <c r="G940" i="2"/>
  <c r="M939" i="2"/>
  <c r="K939" i="2"/>
  <c r="J939" i="2"/>
  <c r="H939" i="2"/>
  <c r="G939" i="2"/>
  <c r="M938" i="2"/>
  <c r="K938" i="2"/>
  <c r="J938" i="2"/>
  <c r="H938" i="2"/>
  <c r="G938" i="2"/>
  <c r="M937" i="2"/>
  <c r="K937" i="2"/>
  <c r="J937" i="2"/>
  <c r="H937" i="2"/>
  <c r="G937" i="2"/>
  <c r="M936" i="2"/>
  <c r="K936" i="2"/>
  <c r="J936" i="2"/>
  <c r="H936" i="2"/>
  <c r="G936" i="2"/>
  <c r="M935" i="2"/>
  <c r="K935" i="2"/>
  <c r="J935" i="2"/>
  <c r="H935" i="2"/>
  <c r="G935" i="2"/>
  <c r="M934" i="2"/>
  <c r="K934" i="2"/>
  <c r="J934" i="2"/>
  <c r="H934" i="2"/>
  <c r="G934" i="2"/>
  <c r="M933" i="2"/>
  <c r="K933" i="2"/>
  <c r="J933" i="2"/>
  <c r="H933" i="2"/>
  <c r="G933" i="2"/>
  <c r="M932" i="2"/>
  <c r="K932" i="2"/>
  <c r="J932" i="2"/>
  <c r="H932" i="2"/>
  <c r="G932" i="2"/>
  <c r="M931" i="2"/>
  <c r="K931" i="2"/>
  <c r="J931" i="2"/>
  <c r="H931" i="2"/>
  <c r="G931" i="2"/>
  <c r="M930" i="2"/>
  <c r="K930" i="2"/>
  <c r="J930" i="2"/>
  <c r="H930" i="2"/>
  <c r="G930" i="2"/>
  <c r="M929" i="2"/>
  <c r="K929" i="2"/>
  <c r="J929" i="2"/>
  <c r="H929" i="2"/>
  <c r="G929" i="2"/>
  <c r="M928" i="2"/>
  <c r="K928" i="2"/>
  <c r="J928" i="2"/>
  <c r="H928" i="2"/>
  <c r="G928" i="2"/>
  <c r="M927" i="2"/>
  <c r="K927" i="2"/>
  <c r="J927" i="2"/>
  <c r="H927" i="2"/>
  <c r="G927" i="2"/>
  <c r="M926" i="2"/>
  <c r="K926" i="2"/>
  <c r="J926" i="2"/>
  <c r="H926" i="2"/>
  <c r="G926" i="2"/>
  <c r="M925" i="2"/>
  <c r="K925" i="2"/>
  <c r="J925" i="2"/>
  <c r="H925" i="2"/>
  <c r="G925" i="2"/>
  <c r="M924" i="2"/>
  <c r="K924" i="2"/>
  <c r="J924" i="2"/>
  <c r="H924" i="2"/>
  <c r="G924" i="2"/>
  <c r="M923" i="2"/>
  <c r="K923" i="2"/>
  <c r="J923" i="2"/>
  <c r="H923" i="2"/>
  <c r="G923" i="2"/>
  <c r="M922" i="2"/>
  <c r="K922" i="2"/>
  <c r="J922" i="2"/>
  <c r="H922" i="2"/>
  <c r="G922" i="2"/>
  <c r="M921" i="2"/>
  <c r="K921" i="2"/>
  <c r="J921" i="2"/>
  <c r="H921" i="2"/>
  <c r="G921" i="2"/>
  <c r="M920" i="2"/>
  <c r="K920" i="2"/>
  <c r="J920" i="2"/>
  <c r="H920" i="2"/>
  <c r="G920" i="2"/>
  <c r="M919" i="2"/>
  <c r="K919" i="2"/>
  <c r="J919" i="2"/>
  <c r="H919" i="2"/>
  <c r="G919" i="2"/>
  <c r="M918" i="2"/>
  <c r="K918" i="2"/>
  <c r="J918" i="2"/>
  <c r="H918" i="2"/>
  <c r="G918" i="2"/>
  <c r="M917" i="2"/>
  <c r="K917" i="2"/>
  <c r="J917" i="2"/>
  <c r="H917" i="2"/>
  <c r="G917" i="2"/>
  <c r="M916" i="2"/>
  <c r="K916" i="2"/>
  <c r="J916" i="2"/>
  <c r="H916" i="2"/>
  <c r="G916" i="2"/>
  <c r="M915" i="2"/>
  <c r="K915" i="2"/>
  <c r="J915" i="2"/>
  <c r="H915" i="2"/>
  <c r="G915" i="2"/>
  <c r="M914" i="2"/>
  <c r="K914" i="2"/>
  <c r="J914" i="2"/>
  <c r="H914" i="2"/>
  <c r="G914" i="2"/>
  <c r="M913" i="2"/>
  <c r="K913" i="2"/>
  <c r="J913" i="2"/>
  <c r="H913" i="2"/>
  <c r="G913" i="2"/>
  <c r="M912" i="2"/>
  <c r="K912" i="2"/>
  <c r="J912" i="2"/>
  <c r="H912" i="2"/>
  <c r="G912" i="2"/>
  <c r="M911" i="2"/>
  <c r="K911" i="2"/>
  <c r="J911" i="2"/>
  <c r="H911" i="2"/>
  <c r="G911" i="2"/>
  <c r="M910" i="2"/>
  <c r="K910" i="2"/>
  <c r="J910" i="2"/>
  <c r="H910" i="2"/>
  <c r="G910" i="2"/>
  <c r="M909" i="2"/>
  <c r="K909" i="2"/>
  <c r="J909" i="2"/>
  <c r="H909" i="2"/>
  <c r="G909" i="2"/>
  <c r="M908" i="2"/>
  <c r="K908" i="2"/>
  <c r="J908" i="2"/>
  <c r="H908" i="2"/>
  <c r="G908" i="2"/>
  <c r="M907" i="2"/>
  <c r="K907" i="2"/>
  <c r="J907" i="2"/>
  <c r="H907" i="2"/>
  <c r="G907" i="2"/>
  <c r="M906" i="2"/>
  <c r="K906" i="2"/>
  <c r="J906" i="2"/>
  <c r="H906" i="2"/>
  <c r="G906" i="2"/>
  <c r="M905" i="2"/>
  <c r="K905" i="2"/>
  <c r="J905" i="2"/>
  <c r="H905" i="2"/>
  <c r="G905" i="2"/>
  <c r="M904" i="2"/>
  <c r="K904" i="2"/>
  <c r="J904" i="2"/>
  <c r="H904" i="2"/>
  <c r="G904" i="2"/>
  <c r="M903" i="2"/>
  <c r="K903" i="2"/>
  <c r="J903" i="2"/>
  <c r="H903" i="2"/>
  <c r="G903" i="2"/>
  <c r="M902" i="2"/>
  <c r="K902" i="2"/>
  <c r="J902" i="2"/>
  <c r="H902" i="2"/>
  <c r="G902" i="2"/>
  <c r="M901" i="2"/>
  <c r="K901" i="2"/>
  <c r="J901" i="2"/>
  <c r="H901" i="2"/>
  <c r="G901" i="2"/>
  <c r="M900" i="2"/>
  <c r="K900" i="2"/>
  <c r="J900" i="2"/>
  <c r="H900" i="2"/>
  <c r="G900" i="2"/>
  <c r="M899" i="2"/>
  <c r="K899" i="2"/>
  <c r="J899" i="2"/>
  <c r="H899" i="2"/>
  <c r="G899" i="2"/>
  <c r="M898" i="2"/>
  <c r="K898" i="2"/>
  <c r="J898" i="2"/>
  <c r="H898" i="2"/>
  <c r="G898" i="2"/>
  <c r="M897" i="2"/>
  <c r="K897" i="2"/>
  <c r="J897" i="2"/>
  <c r="H897" i="2"/>
  <c r="G897" i="2"/>
  <c r="M896" i="2"/>
  <c r="K896" i="2"/>
  <c r="J896" i="2"/>
  <c r="H896" i="2"/>
  <c r="G896" i="2"/>
  <c r="M895" i="2"/>
  <c r="K895" i="2"/>
  <c r="J895" i="2"/>
  <c r="H895" i="2"/>
  <c r="G895" i="2"/>
  <c r="M894" i="2"/>
  <c r="K894" i="2"/>
  <c r="J894" i="2"/>
  <c r="H894" i="2"/>
  <c r="G894" i="2"/>
  <c r="M893" i="2"/>
  <c r="K893" i="2"/>
  <c r="J893" i="2"/>
  <c r="H893" i="2"/>
  <c r="G893" i="2"/>
  <c r="M892" i="2"/>
  <c r="K892" i="2"/>
  <c r="J892" i="2"/>
  <c r="H892" i="2"/>
  <c r="G892" i="2"/>
  <c r="M891" i="2"/>
  <c r="K891" i="2"/>
  <c r="J891" i="2"/>
  <c r="H891" i="2"/>
  <c r="G891" i="2"/>
  <c r="M890" i="2"/>
  <c r="K890" i="2"/>
  <c r="J890" i="2"/>
  <c r="H890" i="2"/>
  <c r="G890" i="2"/>
  <c r="M889" i="2"/>
  <c r="K889" i="2"/>
  <c r="J889" i="2"/>
  <c r="H889" i="2"/>
  <c r="G889" i="2"/>
  <c r="M888" i="2"/>
  <c r="K888" i="2"/>
  <c r="J888" i="2"/>
  <c r="H888" i="2"/>
  <c r="G888" i="2"/>
  <c r="M887" i="2"/>
  <c r="K887" i="2"/>
  <c r="J887" i="2"/>
  <c r="H887" i="2"/>
  <c r="G887" i="2"/>
  <c r="M886" i="2"/>
  <c r="K886" i="2"/>
  <c r="J886" i="2"/>
  <c r="H886" i="2"/>
  <c r="G886" i="2"/>
  <c r="M885" i="2"/>
  <c r="K885" i="2"/>
  <c r="J885" i="2"/>
  <c r="H885" i="2"/>
  <c r="G885" i="2"/>
  <c r="M884" i="2"/>
  <c r="K884" i="2"/>
  <c r="J884" i="2"/>
  <c r="H884" i="2"/>
  <c r="G884" i="2"/>
  <c r="M883" i="2"/>
  <c r="K883" i="2"/>
  <c r="J883" i="2"/>
  <c r="H883" i="2"/>
  <c r="G883" i="2"/>
  <c r="M882" i="2"/>
  <c r="K882" i="2"/>
  <c r="J882" i="2"/>
  <c r="H882" i="2"/>
  <c r="G882" i="2"/>
  <c r="M881" i="2"/>
  <c r="K881" i="2"/>
  <c r="J881" i="2"/>
  <c r="H881" i="2"/>
  <c r="G881" i="2"/>
  <c r="M880" i="2"/>
  <c r="K880" i="2"/>
  <c r="J880" i="2"/>
  <c r="H880" i="2"/>
  <c r="G880" i="2"/>
  <c r="M879" i="2"/>
  <c r="K879" i="2"/>
  <c r="J879" i="2"/>
  <c r="H879" i="2"/>
  <c r="G879" i="2"/>
  <c r="M878" i="2"/>
  <c r="K878" i="2"/>
  <c r="J878" i="2"/>
  <c r="H878" i="2"/>
  <c r="G878" i="2"/>
  <c r="M877" i="2"/>
  <c r="K877" i="2"/>
  <c r="J877" i="2"/>
  <c r="H877" i="2"/>
  <c r="G877" i="2"/>
  <c r="M876" i="2"/>
  <c r="K876" i="2"/>
  <c r="J876" i="2"/>
  <c r="H876" i="2"/>
  <c r="G876" i="2"/>
  <c r="M875" i="2"/>
  <c r="K875" i="2"/>
  <c r="J875" i="2"/>
  <c r="H875" i="2"/>
  <c r="G875" i="2"/>
  <c r="M874" i="2"/>
  <c r="K874" i="2"/>
  <c r="J874" i="2"/>
  <c r="H874" i="2"/>
  <c r="G874" i="2"/>
  <c r="M873" i="2"/>
  <c r="K873" i="2"/>
  <c r="J873" i="2"/>
  <c r="H873" i="2"/>
  <c r="G873" i="2"/>
  <c r="M872" i="2"/>
  <c r="K872" i="2"/>
  <c r="J872" i="2"/>
  <c r="H872" i="2"/>
  <c r="G872" i="2"/>
  <c r="M871" i="2"/>
  <c r="K871" i="2"/>
  <c r="J871" i="2"/>
  <c r="H871" i="2"/>
  <c r="G871" i="2"/>
  <c r="M870" i="2"/>
  <c r="K870" i="2"/>
  <c r="J870" i="2"/>
  <c r="H870" i="2"/>
  <c r="G870" i="2"/>
  <c r="M869" i="2"/>
  <c r="K869" i="2"/>
  <c r="J869" i="2"/>
  <c r="H869" i="2"/>
  <c r="G869" i="2"/>
  <c r="M868" i="2"/>
  <c r="K868" i="2"/>
  <c r="J868" i="2"/>
  <c r="H868" i="2"/>
  <c r="G868" i="2"/>
  <c r="M867" i="2"/>
  <c r="K867" i="2"/>
  <c r="J867" i="2"/>
  <c r="H867" i="2"/>
  <c r="G867" i="2"/>
  <c r="M866" i="2"/>
  <c r="K866" i="2"/>
  <c r="J866" i="2"/>
  <c r="H866" i="2"/>
  <c r="G866" i="2"/>
  <c r="M865" i="2"/>
  <c r="K865" i="2"/>
  <c r="J865" i="2"/>
  <c r="H865" i="2"/>
  <c r="G865" i="2"/>
  <c r="M864" i="2"/>
  <c r="K864" i="2"/>
  <c r="J864" i="2"/>
  <c r="H864" i="2"/>
  <c r="G864" i="2"/>
  <c r="M863" i="2"/>
  <c r="K863" i="2"/>
  <c r="J863" i="2"/>
  <c r="H863" i="2"/>
  <c r="G863" i="2"/>
  <c r="M862" i="2"/>
  <c r="K862" i="2"/>
  <c r="J862" i="2"/>
  <c r="H862" i="2"/>
  <c r="G862" i="2"/>
  <c r="M861" i="2"/>
  <c r="K861" i="2"/>
  <c r="J861" i="2"/>
  <c r="H861" i="2"/>
  <c r="G861" i="2"/>
  <c r="M860" i="2"/>
  <c r="K860" i="2"/>
  <c r="J860" i="2"/>
  <c r="H860" i="2"/>
  <c r="G860" i="2"/>
  <c r="M859" i="2"/>
  <c r="K859" i="2"/>
  <c r="J859" i="2"/>
  <c r="H859" i="2"/>
  <c r="G859" i="2"/>
  <c r="M858" i="2"/>
  <c r="K858" i="2"/>
  <c r="J858" i="2"/>
  <c r="H858" i="2"/>
  <c r="G858" i="2"/>
  <c r="M857" i="2"/>
  <c r="K857" i="2"/>
  <c r="J857" i="2"/>
  <c r="H857" i="2"/>
  <c r="G857" i="2"/>
  <c r="M856" i="2"/>
  <c r="K856" i="2"/>
  <c r="J856" i="2"/>
  <c r="H856" i="2"/>
  <c r="G856" i="2"/>
  <c r="M855" i="2"/>
  <c r="K855" i="2"/>
  <c r="J855" i="2"/>
  <c r="H855" i="2"/>
  <c r="G855" i="2"/>
  <c r="M854" i="2"/>
  <c r="K854" i="2"/>
  <c r="J854" i="2"/>
  <c r="H854" i="2"/>
  <c r="G854" i="2"/>
  <c r="M853" i="2"/>
  <c r="K853" i="2"/>
  <c r="J853" i="2"/>
  <c r="H853" i="2"/>
  <c r="G853" i="2"/>
  <c r="M852" i="2"/>
  <c r="K852" i="2"/>
  <c r="J852" i="2"/>
  <c r="H852" i="2"/>
  <c r="G852" i="2"/>
  <c r="M851" i="2"/>
  <c r="K851" i="2"/>
  <c r="J851" i="2"/>
  <c r="H851" i="2"/>
  <c r="G851" i="2"/>
  <c r="M850" i="2"/>
  <c r="K850" i="2"/>
  <c r="J850" i="2"/>
  <c r="H850" i="2"/>
  <c r="G850" i="2"/>
  <c r="M849" i="2"/>
  <c r="K849" i="2"/>
  <c r="J849" i="2"/>
  <c r="H849" i="2"/>
  <c r="G849" i="2"/>
  <c r="M848" i="2"/>
  <c r="K848" i="2"/>
  <c r="J848" i="2"/>
  <c r="H848" i="2"/>
  <c r="G848" i="2"/>
  <c r="M847" i="2"/>
  <c r="K847" i="2"/>
  <c r="J847" i="2"/>
  <c r="H847" i="2"/>
  <c r="G847" i="2"/>
  <c r="M846" i="2"/>
  <c r="K846" i="2"/>
  <c r="J846" i="2"/>
  <c r="H846" i="2"/>
  <c r="G846" i="2"/>
  <c r="M845" i="2"/>
  <c r="K845" i="2"/>
  <c r="J845" i="2"/>
  <c r="H845" i="2"/>
  <c r="G845" i="2"/>
  <c r="M844" i="2"/>
  <c r="K844" i="2"/>
  <c r="J844" i="2"/>
  <c r="H844" i="2"/>
  <c r="G844" i="2"/>
  <c r="M843" i="2"/>
  <c r="K843" i="2"/>
  <c r="J843" i="2"/>
  <c r="H843" i="2"/>
  <c r="G843" i="2"/>
  <c r="M842" i="2"/>
  <c r="K842" i="2"/>
  <c r="J842" i="2"/>
  <c r="H842" i="2"/>
  <c r="G842" i="2"/>
  <c r="M841" i="2"/>
  <c r="K841" i="2"/>
  <c r="J841" i="2"/>
  <c r="H841" i="2"/>
  <c r="G841" i="2"/>
  <c r="M840" i="2"/>
  <c r="K840" i="2"/>
  <c r="J840" i="2"/>
  <c r="H840" i="2"/>
  <c r="G840" i="2"/>
  <c r="M839" i="2"/>
  <c r="K839" i="2"/>
  <c r="J839" i="2"/>
  <c r="H839" i="2"/>
  <c r="G839" i="2"/>
  <c r="M838" i="2"/>
  <c r="K838" i="2"/>
  <c r="J838" i="2"/>
  <c r="H838" i="2"/>
  <c r="G838" i="2"/>
  <c r="M837" i="2"/>
  <c r="K837" i="2"/>
  <c r="J837" i="2"/>
  <c r="H837" i="2"/>
  <c r="G837" i="2"/>
  <c r="M836" i="2"/>
  <c r="K836" i="2"/>
  <c r="J836" i="2"/>
  <c r="H836" i="2"/>
  <c r="G836" i="2"/>
  <c r="M835" i="2"/>
  <c r="K835" i="2"/>
  <c r="J835" i="2"/>
  <c r="H835" i="2"/>
  <c r="G835" i="2"/>
  <c r="M834" i="2"/>
  <c r="K834" i="2"/>
  <c r="J834" i="2"/>
  <c r="H834" i="2"/>
  <c r="G834" i="2"/>
  <c r="M833" i="2"/>
  <c r="K833" i="2"/>
  <c r="J833" i="2"/>
  <c r="H833" i="2"/>
  <c r="G833" i="2"/>
  <c r="M832" i="2"/>
  <c r="K832" i="2"/>
  <c r="J832" i="2"/>
  <c r="H832" i="2"/>
  <c r="G832" i="2"/>
  <c r="M831" i="2"/>
  <c r="K831" i="2"/>
  <c r="J831" i="2"/>
  <c r="H831" i="2"/>
  <c r="G831" i="2"/>
  <c r="M830" i="2"/>
  <c r="K830" i="2"/>
  <c r="J830" i="2"/>
  <c r="H830" i="2"/>
  <c r="G830" i="2"/>
  <c r="M829" i="2"/>
  <c r="K829" i="2"/>
  <c r="J829" i="2"/>
  <c r="H829" i="2"/>
  <c r="G829" i="2"/>
  <c r="M828" i="2"/>
  <c r="K828" i="2"/>
  <c r="J828" i="2"/>
  <c r="H828" i="2"/>
  <c r="G828" i="2"/>
  <c r="M827" i="2"/>
  <c r="K827" i="2"/>
  <c r="J827" i="2"/>
  <c r="H827" i="2"/>
  <c r="G827" i="2"/>
  <c r="M826" i="2"/>
  <c r="K826" i="2"/>
  <c r="J826" i="2"/>
  <c r="H826" i="2"/>
  <c r="G826" i="2"/>
  <c r="M825" i="2"/>
  <c r="K825" i="2"/>
  <c r="J825" i="2"/>
  <c r="H825" i="2"/>
  <c r="G825" i="2"/>
  <c r="M824" i="2"/>
  <c r="K824" i="2"/>
  <c r="J824" i="2"/>
  <c r="H824" i="2"/>
  <c r="G824" i="2"/>
  <c r="M823" i="2"/>
  <c r="K823" i="2"/>
  <c r="J823" i="2"/>
  <c r="H823" i="2"/>
  <c r="G823" i="2"/>
  <c r="M822" i="2"/>
  <c r="K822" i="2"/>
  <c r="J822" i="2"/>
  <c r="H822" i="2"/>
  <c r="G822" i="2"/>
  <c r="M821" i="2"/>
  <c r="K821" i="2"/>
  <c r="J821" i="2"/>
  <c r="H821" i="2"/>
  <c r="G821" i="2"/>
  <c r="M820" i="2"/>
  <c r="K820" i="2"/>
  <c r="J820" i="2"/>
  <c r="H820" i="2"/>
  <c r="G820" i="2"/>
  <c r="M819" i="2"/>
  <c r="K819" i="2"/>
  <c r="J819" i="2"/>
  <c r="H819" i="2"/>
  <c r="G819" i="2"/>
  <c r="M818" i="2"/>
  <c r="K818" i="2"/>
  <c r="J818" i="2"/>
  <c r="H818" i="2"/>
  <c r="G818" i="2"/>
  <c r="M817" i="2"/>
  <c r="K817" i="2"/>
  <c r="J817" i="2"/>
  <c r="H817" i="2"/>
  <c r="G817" i="2"/>
  <c r="M816" i="2"/>
  <c r="K816" i="2"/>
  <c r="J816" i="2"/>
  <c r="H816" i="2"/>
  <c r="G816" i="2"/>
  <c r="M815" i="2"/>
  <c r="K815" i="2"/>
  <c r="J815" i="2"/>
  <c r="H815" i="2"/>
  <c r="G815" i="2"/>
  <c r="M814" i="2"/>
  <c r="K814" i="2"/>
  <c r="J814" i="2"/>
  <c r="H814" i="2"/>
  <c r="G814" i="2"/>
  <c r="M813" i="2"/>
  <c r="K813" i="2"/>
  <c r="J813" i="2"/>
  <c r="H813" i="2"/>
  <c r="G813" i="2"/>
  <c r="M812" i="2"/>
  <c r="K812" i="2"/>
  <c r="J812" i="2"/>
  <c r="H812" i="2"/>
  <c r="G812" i="2"/>
  <c r="M811" i="2"/>
  <c r="K811" i="2"/>
  <c r="J811" i="2"/>
  <c r="H811" i="2"/>
  <c r="G811" i="2"/>
  <c r="M810" i="2"/>
  <c r="K810" i="2"/>
  <c r="J810" i="2"/>
  <c r="H810" i="2"/>
  <c r="G810" i="2"/>
  <c r="M809" i="2"/>
  <c r="K809" i="2"/>
  <c r="J809" i="2"/>
  <c r="H809" i="2"/>
  <c r="G809" i="2"/>
  <c r="M808" i="2"/>
  <c r="K808" i="2"/>
  <c r="J808" i="2"/>
  <c r="H808" i="2"/>
  <c r="G808" i="2"/>
  <c r="M807" i="2"/>
  <c r="K807" i="2"/>
  <c r="J807" i="2"/>
  <c r="H807" i="2"/>
  <c r="G807" i="2"/>
  <c r="M806" i="2"/>
  <c r="K806" i="2"/>
  <c r="J806" i="2"/>
  <c r="H806" i="2"/>
  <c r="G806" i="2"/>
  <c r="M805" i="2"/>
  <c r="K805" i="2"/>
  <c r="J805" i="2"/>
  <c r="H805" i="2"/>
  <c r="G805" i="2"/>
  <c r="M804" i="2"/>
  <c r="K804" i="2"/>
  <c r="J804" i="2"/>
  <c r="H804" i="2"/>
  <c r="G804" i="2"/>
  <c r="M803" i="2"/>
  <c r="K803" i="2"/>
  <c r="J803" i="2"/>
  <c r="H803" i="2"/>
  <c r="G803" i="2"/>
  <c r="M802" i="2"/>
  <c r="K802" i="2"/>
  <c r="J802" i="2"/>
  <c r="H802" i="2"/>
  <c r="G802" i="2"/>
  <c r="M801" i="2"/>
  <c r="K801" i="2"/>
  <c r="J801" i="2"/>
  <c r="H801" i="2"/>
  <c r="G801" i="2"/>
  <c r="M800" i="2"/>
  <c r="K800" i="2"/>
  <c r="J800" i="2"/>
  <c r="H800" i="2"/>
  <c r="G800" i="2"/>
  <c r="M799" i="2"/>
  <c r="K799" i="2"/>
  <c r="J799" i="2"/>
  <c r="H799" i="2"/>
  <c r="G799" i="2"/>
  <c r="M798" i="2"/>
  <c r="K798" i="2"/>
  <c r="J798" i="2"/>
  <c r="H798" i="2"/>
  <c r="G798" i="2"/>
  <c r="M797" i="2"/>
  <c r="K797" i="2"/>
  <c r="J797" i="2"/>
  <c r="H797" i="2"/>
  <c r="G797" i="2"/>
  <c r="M796" i="2"/>
  <c r="K796" i="2"/>
  <c r="J796" i="2"/>
  <c r="H796" i="2"/>
  <c r="G796" i="2"/>
  <c r="M795" i="2"/>
  <c r="K795" i="2"/>
  <c r="J795" i="2"/>
  <c r="H795" i="2"/>
  <c r="G795" i="2"/>
  <c r="M794" i="2"/>
  <c r="K794" i="2"/>
  <c r="J794" i="2"/>
  <c r="H794" i="2"/>
  <c r="G794" i="2"/>
  <c r="M793" i="2"/>
  <c r="K793" i="2"/>
  <c r="J793" i="2"/>
  <c r="H793" i="2"/>
  <c r="G793" i="2"/>
  <c r="M792" i="2"/>
  <c r="K792" i="2"/>
  <c r="J792" i="2"/>
  <c r="H792" i="2"/>
  <c r="G792" i="2"/>
  <c r="M791" i="2"/>
  <c r="K791" i="2"/>
  <c r="J791" i="2"/>
  <c r="H791" i="2"/>
  <c r="G791" i="2"/>
  <c r="M790" i="2"/>
  <c r="K790" i="2"/>
  <c r="J790" i="2"/>
  <c r="H790" i="2"/>
  <c r="G790" i="2"/>
  <c r="M789" i="2"/>
  <c r="K789" i="2"/>
  <c r="J789" i="2"/>
  <c r="H789" i="2"/>
  <c r="G789" i="2"/>
  <c r="M788" i="2"/>
  <c r="K788" i="2"/>
  <c r="J788" i="2"/>
  <c r="H788" i="2"/>
  <c r="G788" i="2"/>
  <c r="M787" i="2"/>
  <c r="K787" i="2"/>
  <c r="J787" i="2"/>
  <c r="H787" i="2"/>
  <c r="G787" i="2"/>
  <c r="M786" i="2"/>
  <c r="K786" i="2"/>
  <c r="J786" i="2"/>
  <c r="H786" i="2"/>
  <c r="G786" i="2"/>
  <c r="M785" i="2"/>
  <c r="K785" i="2"/>
  <c r="J785" i="2"/>
  <c r="H785" i="2"/>
  <c r="G785" i="2"/>
  <c r="M784" i="2"/>
  <c r="K784" i="2"/>
  <c r="J784" i="2"/>
  <c r="H784" i="2"/>
  <c r="G784" i="2"/>
  <c r="M783" i="2"/>
  <c r="K783" i="2"/>
  <c r="J783" i="2"/>
  <c r="H783" i="2"/>
  <c r="G783" i="2"/>
  <c r="M782" i="2"/>
  <c r="K782" i="2"/>
  <c r="J782" i="2"/>
  <c r="H782" i="2"/>
  <c r="G782" i="2"/>
  <c r="M781" i="2"/>
  <c r="K781" i="2"/>
  <c r="J781" i="2"/>
  <c r="H781" i="2"/>
  <c r="G781" i="2"/>
  <c r="M780" i="2"/>
  <c r="K780" i="2"/>
  <c r="J780" i="2"/>
  <c r="H780" i="2"/>
  <c r="G780" i="2"/>
  <c r="M779" i="2"/>
  <c r="K779" i="2"/>
  <c r="J779" i="2"/>
  <c r="H779" i="2"/>
  <c r="G779" i="2"/>
  <c r="M778" i="2"/>
  <c r="K778" i="2"/>
  <c r="J778" i="2"/>
  <c r="H778" i="2"/>
  <c r="G778" i="2"/>
  <c r="M777" i="2"/>
  <c r="K777" i="2"/>
  <c r="J777" i="2"/>
  <c r="H777" i="2"/>
  <c r="G777" i="2"/>
  <c r="M776" i="2"/>
  <c r="K776" i="2"/>
  <c r="J776" i="2"/>
  <c r="H776" i="2"/>
  <c r="G776" i="2"/>
  <c r="M775" i="2"/>
  <c r="K775" i="2"/>
  <c r="J775" i="2"/>
  <c r="H775" i="2"/>
  <c r="G775" i="2"/>
  <c r="M774" i="2"/>
  <c r="K774" i="2"/>
  <c r="J774" i="2"/>
  <c r="H774" i="2"/>
  <c r="G774" i="2"/>
  <c r="M773" i="2"/>
  <c r="K773" i="2"/>
  <c r="J773" i="2"/>
  <c r="H773" i="2"/>
  <c r="G773" i="2"/>
  <c r="M772" i="2"/>
  <c r="K772" i="2"/>
  <c r="J772" i="2"/>
  <c r="H772" i="2"/>
  <c r="G772" i="2"/>
  <c r="M771" i="2"/>
  <c r="K771" i="2"/>
  <c r="J771" i="2"/>
  <c r="H771" i="2"/>
  <c r="G771" i="2"/>
  <c r="M770" i="2"/>
  <c r="K770" i="2"/>
  <c r="J770" i="2"/>
  <c r="H770" i="2"/>
  <c r="G770" i="2"/>
  <c r="M769" i="2"/>
  <c r="K769" i="2"/>
  <c r="J769" i="2"/>
  <c r="H769" i="2"/>
  <c r="G769" i="2"/>
  <c r="M768" i="2"/>
  <c r="K768" i="2"/>
  <c r="J768" i="2"/>
  <c r="H768" i="2"/>
  <c r="G768" i="2"/>
  <c r="M767" i="2"/>
  <c r="K767" i="2"/>
  <c r="J767" i="2"/>
  <c r="H767" i="2"/>
  <c r="G767" i="2"/>
  <c r="M766" i="2"/>
  <c r="K766" i="2"/>
  <c r="J766" i="2"/>
  <c r="H766" i="2"/>
  <c r="G766" i="2"/>
  <c r="M765" i="2"/>
  <c r="K765" i="2"/>
  <c r="J765" i="2"/>
  <c r="H765" i="2"/>
  <c r="G765" i="2"/>
  <c r="M764" i="2"/>
  <c r="K764" i="2"/>
  <c r="J764" i="2"/>
  <c r="H764" i="2"/>
  <c r="G764" i="2"/>
  <c r="M763" i="2"/>
  <c r="K763" i="2"/>
  <c r="J763" i="2"/>
  <c r="H763" i="2"/>
  <c r="G763" i="2"/>
  <c r="M762" i="2"/>
  <c r="K762" i="2"/>
  <c r="J762" i="2"/>
  <c r="H762" i="2"/>
  <c r="G762" i="2"/>
  <c r="M761" i="2"/>
  <c r="K761" i="2"/>
  <c r="J761" i="2"/>
  <c r="H761" i="2"/>
  <c r="G761" i="2"/>
  <c r="M760" i="2"/>
  <c r="K760" i="2"/>
  <c r="J760" i="2"/>
  <c r="H760" i="2"/>
  <c r="G760" i="2"/>
  <c r="M759" i="2"/>
  <c r="K759" i="2"/>
  <c r="J759" i="2"/>
  <c r="H759" i="2"/>
  <c r="G759" i="2"/>
  <c r="M758" i="2"/>
  <c r="K758" i="2"/>
  <c r="J758" i="2"/>
  <c r="H758" i="2"/>
  <c r="G758" i="2"/>
  <c r="M757" i="2"/>
  <c r="K757" i="2"/>
  <c r="J757" i="2"/>
  <c r="H757" i="2"/>
  <c r="G757" i="2"/>
  <c r="M756" i="2"/>
  <c r="K756" i="2"/>
  <c r="J756" i="2"/>
  <c r="H756" i="2"/>
  <c r="G756" i="2"/>
  <c r="M755" i="2"/>
  <c r="K755" i="2"/>
  <c r="J755" i="2"/>
  <c r="H755" i="2"/>
  <c r="G755" i="2"/>
  <c r="M754" i="2"/>
  <c r="K754" i="2"/>
  <c r="J754" i="2"/>
  <c r="H754" i="2"/>
  <c r="G754" i="2"/>
  <c r="M753" i="2"/>
  <c r="K753" i="2"/>
  <c r="J753" i="2"/>
  <c r="H753" i="2"/>
  <c r="G753" i="2"/>
  <c r="M752" i="2"/>
  <c r="K752" i="2"/>
  <c r="J752" i="2"/>
  <c r="H752" i="2"/>
  <c r="G752" i="2"/>
  <c r="M751" i="2"/>
  <c r="K751" i="2"/>
  <c r="J751" i="2"/>
  <c r="H751" i="2"/>
  <c r="G751" i="2"/>
  <c r="M750" i="2"/>
  <c r="K750" i="2"/>
  <c r="J750" i="2"/>
  <c r="H750" i="2"/>
  <c r="G750" i="2"/>
  <c r="M749" i="2"/>
  <c r="K749" i="2"/>
  <c r="J749" i="2"/>
  <c r="H749" i="2"/>
  <c r="G749" i="2"/>
  <c r="M748" i="2"/>
  <c r="K748" i="2"/>
  <c r="J748" i="2"/>
  <c r="H748" i="2"/>
  <c r="G748" i="2"/>
  <c r="M747" i="2"/>
  <c r="K747" i="2"/>
  <c r="J747" i="2"/>
  <c r="H747" i="2"/>
  <c r="G747" i="2"/>
  <c r="M746" i="2"/>
  <c r="K746" i="2"/>
  <c r="J746" i="2"/>
  <c r="H746" i="2"/>
  <c r="G746" i="2"/>
  <c r="M745" i="2"/>
  <c r="K745" i="2"/>
  <c r="J745" i="2"/>
  <c r="H745" i="2"/>
  <c r="G745" i="2"/>
  <c r="M744" i="2"/>
  <c r="K744" i="2"/>
  <c r="J744" i="2"/>
  <c r="H744" i="2"/>
  <c r="G744" i="2"/>
  <c r="M743" i="2"/>
  <c r="K743" i="2"/>
  <c r="J743" i="2"/>
  <c r="H743" i="2"/>
  <c r="G743" i="2"/>
  <c r="M742" i="2"/>
  <c r="K742" i="2"/>
  <c r="J742" i="2"/>
  <c r="H742" i="2"/>
  <c r="G742" i="2"/>
  <c r="M741" i="2"/>
  <c r="K741" i="2"/>
  <c r="J741" i="2"/>
  <c r="H741" i="2"/>
  <c r="G741" i="2"/>
  <c r="M740" i="2"/>
  <c r="K740" i="2"/>
  <c r="J740" i="2"/>
  <c r="H740" i="2"/>
  <c r="G740" i="2"/>
  <c r="M739" i="2"/>
  <c r="K739" i="2"/>
  <c r="J739" i="2"/>
  <c r="H739" i="2"/>
  <c r="G739" i="2"/>
  <c r="M738" i="2"/>
  <c r="K738" i="2"/>
  <c r="J738" i="2"/>
  <c r="H738" i="2"/>
  <c r="G738" i="2"/>
  <c r="M737" i="2"/>
  <c r="K737" i="2"/>
  <c r="J737" i="2"/>
  <c r="H737" i="2"/>
  <c r="G737" i="2"/>
  <c r="M736" i="2"/>
  <c r="K736" i="2"/>
  <c r="J736" i="2"/>
  <c r="H736" i="2"/>
  <c r="G736" i="2"/>
  <c r="M735" i="2"/>
  <c r="K735" i="2"/>
  <c r="J735" i="2"/>
  <c r="H735" i="2"/>
  <c r="G735" i="2"/>
  <c r="M734" i="2"/>
  <c r="K734" i="2"/>
  <c r="J734" i="2"/>
  <c r="H734" i="2"/>
  <c r="G734" i="2"/>
  <c r="M733" i="2"/>
  <c r="K733" i="2"/>
  <c r="J733" i="2"/>
  <c r="H733" i="2"/>
  <c r="G733" i="2"/>
  <c r="M732" i="2"/>
  <c r="K732" i="2"/>
  <c r="J732" i="2"/>
  <c r="H732" i="2"/>
  <c r="G732" i="2"/>
  <c r="M731" i="2"/>
  <c r="K731" i="2"/>
  <c r="J731" i="2"/>
  <c r="H731" i="2"/>
  <c r="G731" i="2"/>
  <c r="M730" i="2"/>
  <c r="K730" i="2"/>
  <c r="J730" i="2"/>
  <c r="H730" i="2"/>
  <c r="G730" i="2"/>
  <c r="M729" i="2"/>
  <c r="K729" i="2"/>
  <c r="J729" i="2"/>
  <c r="H729" i="2"/>
  <c r="G729" i="2"/>
  <c r="M728" i="2"/>
  <c r="K728" i="2"/>
  <c r="J728" i="2"/>
  <c r="H728" i="2"/>
  <c r="G728" i="2"/>
  <c r="M727" i="2"/>
  <c r="K727" i="2"/>
  <c r="J727" i="2"/>
  <c r="H727" i="2"/>
  <c r="G727" i="2"/>
  <c r="M726" i="2"/>
  <c r="K726" i="2"/>
  <c r="J726" i="2"/>
  <c r="H726" i="2"/>
  <c r="G726" i="2"/>
  <c r="M725" i="2"/>
  <c r="K725" i="2"/>
  <c r="J725" i="2"/>
  <c r="H725" i="2"/>
  <c r="G725" i="2"/>
  <c r="M724" i="2"/>
  <c r="K724" i="2"/>
  <c r="J724" i="2"/>
  <c r="H724" i="2"/>
  <c r="G724" i="2"/>
  <c r="M723" i="2"/>
  <c r="K723" i="2"/>
  <c r="J723" i="2"/>
  <c r="H723" i="2"/>
  <c r="G723" i="2"/>
  <c r="M722" i="2"/>
  <c r="K722" i="2"/>
  <c r="J722" i="2"/>
  <c r="H722" i="2"/>
  <c r="G722" i="2"/>
  <c r="M721" i="2"/>
  <c r="K721" i="2"/>
  <c r="J721" i="2"/>
  <c r="H721" i="2"/>
  <c r="G721" i="2"/>
  <c r="M720" i="2"/>
  <c r="K720" i="2"/>
  <c r="J720" i="2"/>
  <c r="H720" i="2"/>
  <c r="G720" i="2"/>
  <c r="M719" i="2"/>
  <c r="K719" i="2"/>
  <c r="J719" i="2"/>
  <c r="H719" i="2"/>
  <c r="G719" i="2"/>
  <c r="M718" i="2"/>
  <c r="K718" i="2"/>
  <c r="J718" i="2"/>
  <c r="H718" i="2"/>
  <c r="G718" i="2"/>
  <c r="M717" i="2"/>
  <c r="K717" i="2"/>
  <c r="J717" i="2"/>
  <c r="H717" i="2"/>
  <c r="G717" i="2"/>
  <c r="M716" i="2"/>
  <c r="K716" i="2"/>
  <c r="J716" i="2"/>
  <c r="H716" i="2"/>
  <c r="G716" i="2"/>
  <c r="M715" i="2"/>
  <c r="K715" i="2"/>
  <c r="J715" i="2"/>
  <c r="H715" i="2"/>
  <c r="G715" i="2"/>
  <c r="M714" i="2"/>
  <c r="K714" i="2"/>
  <c r="J714" i="2"/>
  <c r="H714" i="2"/>
  <c r="G714" i="2"/>
  <c r="M713" i="2"/>
  <c r="K713" i="2"/>
  <c r="J713" i="2"/>
  <c r="H713" i="2"/>
  <c r="G713" i="2"/>
  <c r="M712" i="2"/>
  <c r="K712" i="2"/>
  <c r="J712" i="2"/>
  <c r="H712" i="2"/>
  <c r="G712" i="2"/>
  <c r="M711" i="2"/>
  <c r="K711" i="2"/>
  <c r="J711" i="2"/>
  <c r="H711" i="2"/>
  <c r="G711" i="2"/>
  <c r="M710" i="2"/>
  <c r="K710" i="2"/>
  <c r="J710" i="2"/>
  <c r="H710" i="2"/>
  <c r="G710" i="2"/>
  <c r="M709" i="2"/>
  <c r="K709" i="2"/>
  <c r="J709" i="2"/>
  <c r="H709" i="2"/>
  <c r="G709" i="2"/>
  <c r="M708" i="2"/>
  <c r="K708" i="2"/>
  <c r="J708" i="2"/>
  <c r="H708" i="2"/>
  <c r="G708" i="2"/>
  <c r="M707" i="2"/>
  <c r="K707" i="2"/>
  <c r="J707" i="2"/>
  <c r="H707" i="2"/>
  <c r="G707" i="2"/>
  <c r="M706" i="2"/>
  <c r="K706" i="2"/>
  <c r="J706" i="2"/>
  <c r="H706" i="2"/>
  <c r="G706" i="2"/>
  <c r="M705" i="2"/>
  <c r="K705" i="2"/>
  <c r="J705" i="2"/>
  <c r="H705" i="2"/>
  <c r="G705" i="2"/>
  <c r="M704" i="2"/>
  <c r="K704" i="2"/>
  <c r="J704" i="2"/>
  <c r="H704" i="2"/>
  <c r="G704" i="2"/>
  <c r="M703" i="2"/>
  <c r="K703" i="2"/>
  <c r="J703" i="2"/>
  <c r="H703" i="2"/>
  <c r="G703" i="2"/>
  <c r="M702" i="2"/>
  <c r="K702" i="2"/>
  <c r="J702" i="2"/>
  <c r="H702" i="2"/>
  <c r="G702" i="2"/>
  <c r="M701" i="2"/>
  <c r="K701" i="2"/>
  <c r="J701" i="2"/>
  <c r="H701" i="2"/>
  <c r="G701" i="2"/>
  <c r="M700" i="2"/>
  <c r="K700" i="2"/>
  <c r="J700" i="2"/>
  <c r="H700" i="2"/>
  <c r="G700" i="2"/>
  <c r="M699" i="2"/>
  <c r="K699" i="2"/>
  <c r="J699" i="2"/>
  <c r="H699" i="2"/>
  <c r="G699" i="2"/>
  <c r="M698" i="2"/>
  <c r="K698" i="2"/>
  <c r="J698" i="2"/>
  <c r="H698" i="2"/>
  <c r="G698" i="2"/>
  <c r="M697" i="2"/>
  <c r="K697" i="2"/>
  <c r="J697" i="2"/>
  <c r="H697" i="2"/>
  <c r="G697" i="2"/>
  <c r="M696" i="2"/>
  <c r="K696" i="2"/>
  <c r="J696" i="2"/>
  <c r="H696" i="2"/>
  <c r="G696" i="2"/>
  <c r="M695" i="2"/>
  <c r="K695" i="2"/>
  <c r="J695" i="2"/>
  <c r="H695" i="2"/>
  <c r="G695" i="2"/>
  <c r="M694" i="2"/>
  <c r="K694" i="2"/>
  <c r="J694" i="2"/>
  <c r="H694" i="2"/>
  <c r="G694" i="2"/>
  <c r="M693" i="2"/>
  <c r="K693" i="2"/>
  <c r="J693" i="2"/>
  <c r="H693" i="2"/>
  <c r="G693" i="2"/>
  <c r="M692" i="2"/>
  <c r="K692" i="2"/>
  <c r="J692" i="2"/>
  <c r="H692" i="2"/>
  <c r="G692" i="2"/>
  <c r="M691" i="2"/>
  <c r="K691" i="2"/>
  <c r="J691" i="2"/>
  <c r="H691" i="2"/>
  <c r="G691" i="2"/>
  <c r="M690" i="2"/>
  <c r="K690" i="2"/>
  <c r="J690" i="2"/>
  <c r="H690" i="2"/>
  <c r="G690" i="2"/>
  <c r="M689" i="2"/>
  <c r="K689" i="2"/>
  <c r="J689" i="2"/>
  <c r="H689" i="2"/>
  <c r="G689" i="2"/>
  <c r="M688" i="2"/>
  <c r="K688" i="2"/>
  <c r="J688" i="2"/>
  <c r="H688" i="2"/>
  <c r="G688" i="2"/>
  <c r="M687" i="2"/>
  <c r="K687" i="2"/>
  <c r="J687" i="2"/>
  <c r="H687" i="2"/>
  <c r="G687" i="2"/>
  <c r="M686" i="2"/>
  <c r="K686" i="2"/>
  <c r="J686" i="2"/>
  <c r="H686" i="2"/>
  <c r="G686" i="2"/>
  <c r="M685" i="2"/>
  <c r="K685" i="2"/>
  <c r="J685" i="2"/>
  <c r="H685" i="2"/>
  <c r="G685" i="2"/>
  <c r="M684" i="2"/>
  <c r="K684" i="2"/>
  <c r="J684" i="2"/>
  <c r="H684" i="2"/>
  <c r="G684" i="2"/>
  <c r="M683" i="2"/>
  <c r="K683" i="2"/>
  <c r="J683" i="2"/>
  <c r="H683" i="2"/>
  <c r="G683" i="2"/>
  <c r="M682" i="2"/>
  <c r="K682" i="2"/>
  <c r="J682" i="2"/>
  <c r="H682" i="2"/>
  <c r="G682" i="2"/>
  <c r="M681" i="2"/>
  <c r="K681" i="2"/>
  <c r="J681" i="2"/>
  <c r="H681" i="2"/>
  <c r="G681" i="2"/>
  <c r="M680" i="2"/>
  <c r="K680" i="2"/>
  <c r="J680" i="2"/>
  <c r="H680" i="2"/>
  <c r="G680" i="2"/>
  <c r="M679" i="2"/>
  <c r="K679" i="2"/>
  <c r="J679" i="2"/>
  <c r="H679" i="2"/>
  <c r="G679" i="2"/>
  <c r="M678" i="2"/>
  <c r="K678" i="2"/>
  <c r="J678" i="2"/>
  <c r="H678" i="2"/>
  <c r="G678" i="2"/>
  <c r="M677" i="2"/>
  <c r="K677" i="2"/>
  <c r="J677" i="2"/>
  <c r="H677" i="2"/>
  <c r="G677" i="2"/>
  <c r="M676" i="2"/>
  <c r="K676" i="2"/>
  <c r="J676" i="2"/>
  <c r="H676" i="2"/>
  <c r="G676" i="2"/>
  <c r="M675" i="2"/>
  <c r="K675" i="2"/>
  <c r="J675" i="2"/>
  <c r="H675" i="2"/>
  <c r="G675" i="2"/>
  <c r="M674" i="2"/>
  <c r="K674" i="2"/>
  <c r="J674" i="2"/>
  <c r="H674" i="2"/>
  <c r="G674" i="2"/>
  <c r="M673" i="2"/>
  <c r="K673" i="2"/>
  <c r="J673" i="2"/>
  <c r="H673" i="2"/>
  <c r="G673" i="2"/>
  <c r="M672" i="2"/>
  <c r="K672" i="2"/>
  <c r="J672" i="2"/>
  <c r="H672" i="2"/>
  <c r="G672" i="2"/>
  <c r="M671" i="2"/>
  <c r="K671" i="2"/>
  <c r="J671" i="2"/>
  <c r="H671" i="2"/>
  <c r="G671" i="2"/>
  <c r="M670" i="2"/>
  <c r="K670" i="2"/>
  <c r="J670" i="2"/>
  <c r="H670" i="2"/>
  <c r="G670" i="2"/>
  <c r="M669" i="2"/>
  <c r="K669" i="2"/>
  <c r="J669" i="2"/>
  <c r="H669" i="2"/>
  <c r="G669" i="2"/>
  <c r="M668" i="2"/>
  <c r="K668" i="2"/>
  <c r="J668" i="2"/>
  <c r="H668" i="2"/>
  <c r="G668" i="2"/>
  <c r="M667" i="2"/>
  <c r="K667" i="2"/>
  <c r="J667" i="2"/>
  <c r="H667" i="2"/>
  <c r="G667" i="2"/>
  <c r="M666" i="2"/>
  <c r="K666" i="2"/>
  <c r="J666" i="2"/>
  <c r="H666" i="2"/>
  <c r="G666" i="2"/>
  <c r="M665" i="2"/>
  <c r="K665" i="2"/>
  <c r="J665" i="2"/>
  <c r="H665" i="2"/>
  <c r="G665" i="2"/>
  <c r="M664" i="2"/>
  <c r="K664" i="2"/>
  <c r="J664" i="2"/>
  <c r="H664" i="2"/>
  <c r="G664" i="2"/>
  <c r="M663" i="2"/>
  <c r="K663" i="2"/>
  <c r="J663" i="2"/>
  <c r="H663" i="2"/>
  <c r="G663" i="2"/>
  <c r="M662" i="2"/>
  <c r="K662" i="2"/>
  <c r="J662" i="2"/>
  <c r="H662" i="2"/>
  <c r="G662" i="2"/>
  <c r="M661" i="2"/>
  <c r="K661" i="2"/>
  <c r="J661" i="2"/>
  <c r="H661" i="2"/>
  <c r="G661" i="2"/>
  <c r="M660" i="2"/>
  <c r="K660" i="2"/>
  <c r="J660" i="2"/>
  <c r="H660" i="2"/>
  <c r="G660" i="2"/>
  <c r="M659" i="2"/>
  <c r="K659" i="2"/>
  <c r="J659" i="2"/>
  <c r="H659" i="2"/>
  <c r="G659" i="2"/>
  <c r="M658" i="2"/>
  <c r="K658" i="2"/>
  <c r="J658" i="2"/>
  <c r="H658" i="2"/>
  <c r="G658" i="2"/>
  <c r="M657" i="2"/>
  <c r="K657" i="2"/>
  <c r="J657" i="2"/>
  <c r="H657" i="2"/>
  <c r="G657" i="2"/>
  <c r="M656" i="2"/>
  <c r="K656" i="2"/>
  <c r="J656" i="2"/>
  <c r="H656" i="2"/>
  <c r="G656" i="2"/>
  <c r="M655" i="2"/>
  <c r="K655" i="2"/>
  <c r="J655" i="2"/>
  <c r="H655" i="2"/>
  <c r="G655" i="2"/>
  <c r="M654" i="2"/>
  <c r="K654" i="2"/>
  <c r="J654" i="2"/>
  <c r="H654" i="2"/>
  <c r="G654" i="2"/>
  <c r="M653" i="2"/>
  <c r="K653" i="2"/>
  <c r="J653" i="2"/>
  <c r="H653" i="2"/>
  <c r="G653" i="2"/>
  <c r="M652" i="2"/>
  <c r="K652" i="2"/>
  <c r="J652" i="2"/>
  <c r="H652" i="2"/>
  <c r="G652" i="2"/>
  <c r="M651" i="2"/>
  <c r="K651" i="2"/>
  <c r="J651" i="2"/>
  <c r="H651" i="2"/>
  <c r="G651" i="2"/>
  <c r="M650" i="2"/>
  <c r="K650" i="2"/>
  <c r="J650" i="2"/>
  <c r="H650" i="2"/>
  <c r="G650" i="2"/>
  <c r="M649" i="2"/>
  <c r="K649" i="2"/>
  <c r="J649" i="2"/>
  <c r="H649" i="2"/>
  <c r="G649" i="2"/>
  <c r="M648" i="2"/>
  <c r="K648" i="2"/>
  <c r="J648" i="2"/>
  <c r="H648" i="2"/>
  <c r="G648" i="2"/>
  <c r="M647" i="2"/>
  <c r="K647" i="2"/>
  <c r="J647" i="2"/>
  <c r="H647" i="2"/>
  <c r="G647" i="2"/>
  <c r="M646" i="2"/>
  <c r="K646" i="2"/>
  <c r="J646" i="2"/>
  <c r="H646" i="2"/>
  <c r="G646" i="2"/>
  <c r="M645" i="2"/>
  <c r="K645" i="2"/>
  <c r="J645" i="2"/>
  <c r="H645" i="2"/>
  <c r="G645" i="2"/>
  <c r="M644" i="2"/>
  <c r="K644" i="2"/>
  <c r="J644" i="2"/>
  <c r="H644" i="2"/>
  <c r="G644" i="2"/>
  <c r="M643" i="2"/>
  <c r="K643" i="2"/>
  <c r="J643" i="2"/>
  <c r="H643" i="2"/>
  <c r="G643" i="2"/>
  <c r="M642" i="2"/>
  <c r="K642" i="2"/>
  <c r="J642" i="2"/>
  <c r="H642" i="2"/>
  <c r="G642" i="2"/>
  <c r="M641" i="2"/>
  <c r="K641" i="2"/>
  <c r="J641" i="2"/>
  <c r="H641" i="2"/>
  <c r="G641" i="2"/>
  <c r="M640" i="2"/>
  <c r="K640" i="2"/>
  <c r="J640" i="2"/>
  <c r="H640" i="2"/>
  <c r="G640" i="2"/>
  <c r="M639" i="2"/>
  <c r="K639" i="2"/>
  <c r="J639" i="2"/>
  <c r="H639" i="2"/>
  <c r="G639" i="2"/>
  <c r="M638" i="2"/>
  <c r="K638" i="2"/>
  <c r="J638" i="2"/>
  <c r="H638" i="2"/>
  <c r="G638" i="2"/>
  <c r="M637" i="2"/>
  <c r="K637" i="2"/>
  <c r="J637" i="2"/>
  <c r="H637" i="2"/>
  <c r="G637" i="2"/>
  <c r="M636" i="2"/>
  <c r="K636" i="2"/>
  <c r="J636" i="2"/>
  <c r="H636" i="2"/>
  <c r="G636" i="2"/>
  <c r="M635" i="2"/>
  <c r="K635" i="2"/>
  <c r="J635" i="2"/>
  <c r="H635" i="2"/>
  <c r="G635" i="2"/>
  <c r="M634" i="2"/>
  <c r="K634" i="2"/>
  <c r="J634" i="2"/>
  <c r="H634" i="2"/>
  <c r="G634" i="2"/>
  <c r="M633" i="2"/>
  <c r="K633" i="2"/>
  <c r="J633" i="2"/>
  <c r="H633" i="2"/>
  <c r="G633" i="2"/>
  <c r="M632" i="2"/>
  <c r="K632" i="2"/>
  <c r="J632" i="2"/>
  <c r="H632" i="2"/>
  <c r="G632" i="2"/>
  <c r="M631" i="2"/>
  <c r="K631" i="2"/>
  <c r="J631" i="2"/>
  <c r="H631" i="2"/>
  <c r="G631" i="2"/>
  <c r="M630" i="2"/>
  <c r="K630" i="2"/>
  <c r="J630" i="2"/>
  <c r="H630" i="2"/>
  <c r="G630" i="2"/>
  <c r="M629" i="2"/>
  <c r="K629" i="2"/>
  <c r="J629" i="2"/>
  <c r="H629" i="2"/>
  <c r="G629" i="2"/>
  <c r="M628" i="2"/>
  <c r="K628" i="2"/>
  <c r="J628" i="2"/>
  <c r="H628" i="2"/>
  <c r="G628" i="2"/>
  <c r="M627" i="2"/>
  <c r="K627" i="2"/>
  <c r="J627" i="2"/>
  <c r="H627" i="2"/>
  <c r="G627" i="2"/>
  <c r="M626" i="2"/>
  <c r="K626" i="2"/>
  <c r="J626" i="2"/>
  <c r="H626" i="2"/>
  <c r="G626" i="2"/>
  <c r="M625" i="2"/>
  <c r="K625" i="2"/>
  <c r="J625" i="2"/>
  <c r="H625" i="2"/>
  <c r="G625" i="2"/>
  <c r="M624" i="2"/>
  <c r="K624" i="2"/>
  <c r="J624" i="2"/>
  <c r="H624" i="2"/>
  <c r="G624" i="2"/>
  <c r="M623" i="2"/>
  <c r="K623" i="2"/>
  <c r="J623" i="2"/>
  <c r="H623" i="2"/>
  <c r="G623" i="2"/>
  <c r="M622" i="2"/>
  <c r="K622" i="2"/>
  <c r="J622" i="2"/>
  <c r="H622" i="2"/>
  <c r="G622" i="2"/>
  <c r="M621" i="2"/>
  <c r="K621" i="2"/>
  <c r="J621" i="2"/>
  <c r="H621" i="2"/>
  <c r="G621" i="2"/>
  <c r="M620" i="2"/>
  <c r="K620" i="2"/>
  <c r="J620" i="2"/>
  <c r="H620" i="2"/>
  <c r="G620" i="2"/>
  <c r="M619" i="2"/>
  <c r="K619" i="2"/>
  <c r="J619" i="2"/>
  <c r="H619" i="2"/>
  <c r="G619" i="2"/>
  <c r="M618" i="2"/>
  <c r="K618" i="2"/>
  <c r="J618" i="2"/>
  <c r="H618" i="2"/>
  <c r="G618" i="2"/>
  <c r="M617" i="2"/>
  <c r="K617" i="2"/>
  <c r="J617" i="2"/>
  <c r="H617" i="2"/>
  <c r="G617" i="2"/>
  <c r="M616" i="2"/>
  <c r="K616" i="2"/>
  <c r="J616" i="2"/>
  <c r="H616" i="2"/>
  <c r="G616" i="2"/>
  <c r="M615" i="2"/>
  <c r="K615" i="2"/>
  <c r="J615" i="2"/>
  <c r="H615" i="2"/>
  <c r="G615" i="2"/>
  <c r="M614" i="2"/>
  <c r="K614" i="2"/>
  <c r="J614" i="2"/>
  <c r="H614" i="2"/>
  <c r="G614" i="2"/>
  <c r="M613" i="2"/>
  <c r="K613" i="2"/>
  <c r="J613" i="2"/>
  <c r="H613" i="2"/>
  <c r="G613" i="2"/>
  <c r="M612" i="2"/>
  <c r="K612" i="2"/>
  <c r="J612" i="2"/>
  <c r="H612" i="2"/>
  <c r="G612" i="2"/>
  <c r="M611" i="2"/>
  <c r="K611" i="2"/>
  <c r="J611" i="2"/>
  <c r="H611" i="2"/>
  <c r="G611" i="2"/>
  <c r="M610" i="2"/>
  <c r="K610" i="2"/>
  <c r="J610" i="2"/>
  <c r="H610" i="2"/>
  <c r="G610" i="2"/>
  <c r="M609" i="2"/>
  <c r="K609" i="2"/>
  <c r="J609" i="2"/>
  <c r="H609" i="2"/>
  <c r="G609" i="2"/>
  <c r="M608" i="2"/>
  <c r="K608" i="2"/>
  <c r="J608" i="2"/>
  <c r="H608" i="2"/>
  <c r="G608" i="2"/>
  <c r="M607" i="2"/>
  <c r="K607" i="2"/>
  <c r="J607" i="2"/>
  <c r="H607" i="2"/>
  <c r="G607" i="2"/>
  <c r="M606" i="2"/>
  <c r="K606" i="2"/>
  <c r="J606" i="2"/>
  <c r="H606" i="2"/>
  <c r="G606" i="2"/>
  <c r="M605" i="2"/>
  <c r="K605" i="2"/>
  <c r="J605" i="2"/>
  <c r="H605" i="2"/>
  <c r="G605" i="2"/>
  <c r="M604" i="2"/>
  <c r="K604" i="2"/>
  <c r="J604" i="2"/>
  <c r="H604" i="2"/>
  <c r="G604" i="2"/>
  <c r="M603" i="2"/>
  <c r="K603" i="2"/>
  <c r="J603" i="2"/>
  <c r="H603" i="2"/>
  <c r="G603" i="2"/>
  <c r="M602" i="2"/>
  <c r="K602" i="2"/>
  <c r="J602" i="2"/>
  <c r="H602" i="2"/>
  <c r="G602" i="2"/>
  <c r="M601" i="2"/>
  <c r="K601" i="2"/>
  <c r="J601" i="2"/>
  <c r="H601" i="2"/>
  <c r="G601" i="2"/>
  <c r="M600" i="2"/>
  <c r="K600" i="2"/>
  <c r="J600" i="2"/>
  <c r="H600" i="2"/>
  <c r="G600" i="2"/>
  <c r="M599" i="2"/>
  <c r="K599" i="2"/>
  <c r="J599" i="2"/>
  <c r="H599" i="2"/>
  <c r="G599" i="2"/>
  <c r="M598" i="2"/>
  <c r="K598" i="2"/>
  <c r="J598" i="2"/>
  <c r="H598" i="2"/>
  <c r="G598" i="2"/>
  <c r="M597" i="2"/>
  <c r="K597" i="2"/>
  <c r="J597" i="2"/>
  <c r="H597" i="2"/>
  <c r="G597" i="2"/>
  <c r="M596" i="2"/>
  <c r="K596" i="2"/>
  <c r="J596" i="2"/>
  <c r="H596" i="2"/>
  <c r="G596" i="2"/>
  <c r="M595" i="2"/>
  <c r="K595" i="2"/>
  <c r="J595" i="2"/>
  <c r="H595" i="2"/>
  <c r="G595" i="2"/>
  <c r="M594" i="2"/>
  <c r="K594" i="2"/>
  <c r="J594" i="2"/>
  <c r="H594" i="2"/>
  <c r="G594" i="2"/>
  <c r="M593" i="2"/>
  <c r="K593" i="2"/>
  <c r="J593" i="2"/>
  <c r="H593" i="2"/>
  <c r="G593" i="2"/>
  <c r="M592" i="2"/>
  <c r="K592" i="2"/>
  <c r="J592" i="2"/>
  <c r="H592" i="2"/>
  <c r="G592" i="2"/>
  <c r="M591" i="2"/>
  <c r="K591" i="2"/>
  <c r="J591" i="2"/>
  <c r="H591" i="2"/>
  <c r="G591" i="2"/>
  <c r="M590" i="2"/>
  <c r="K590" i="2"/>
  <c r="J590" i="2"/>
  <c r="H590" i="2"/>
  <c r="G590" i="2"/>
  <c r="M589" i="2"/>
  <c r="K589" i="2"/>
  <c r="J589" i="2"/>
  <c r="H589" i="2"/>
  <c r="G589" i="2"/>
  <c r="M588" i="2"/>
  <c r="K588" i="2"/>
  <c r="J588" i="2"/>
  <c r="H588" i="2"/>
  <c r="G588" i="2"/>
  <c r="M587" i="2"/>
  <c r="K587" i="2"/>
  <c r="J587" i="2"/>
  <c r="H587" i="2"/>
  <c r="G587" i="2"/>
  <c r="M586" i="2"/>
  <c r="K586" i="2"/>
  <c r="J586" i="2"/>
  <c r="H586" i="2"/>
  <c r="G586" i="2"/>
  <c r="M585" i="2"/>
  <c r="K585" i="2"/>
  <c r="J585" i="2"/>
  <c r="H585" i="2"/>
  <c r="G585" i="2"/>
  <c r="M584" i="2"/>
  <c r="K584" i="2"/>
  <c r="J584" i="2"/>
  <c r="H584" i="2"/>
  <c r="G584" i="2"/>
  <c r="M583" i="2"/>
  <c r="K583" i="2"/>
  <c r="J583" i="2"/>
  <c r="H583" i="2"/>
  <c r="G583" i="2"/>
  <c r="M582" i="2"/>
  <c r="K582" i="2"/>
  <c r="J582" i="2"/>
  <c r="H582" i="2"/>
  <c r="G582" i="2"/>
  <c r="M581" i="2"/>
  <c r="K581" i="2"/>
  <c r="J581" i="2"/>
  <c r="H581" i="2"/>
  <c r="G581" i="2"/>
  <c r="M580" i="2"/>
  <c r="K580" i="2"/>
  <c r="J580" i="2"/>
  <c r="H580" i="2"/>
  <c r="G580" i="2"/>
  <c r="M579" i="2"/>
  <c r="K579" i="2"/>
  <c r="J579" i="2"/>
  <c r="H579" i="2"/>
  <c r="G579" i="2"/>
  <c r="M578" i="2"/>
  <c r="K578" i="2"/>
  <c r="J578" i="2"/>
  <c r="H578" i="2"/>
  <c r="G578" i="2"/>
  <c r="M577" i="2"/>
  <c r="K577" i="2"/>
  <c r="J577" i="2"/>
  <c r="H577" i="2"/>
  <c r="G577" i="2"/>
  <c r="M576" i="2"/>
  <c r="K576" i="2"/>
  <c r="J576" i="2"/>
  <c r="H576" i="2"/>
  <c r="G576" i="2"/>
  <c r="M575" i="2"/>
  <c r="K575" i="2"/>
  <c r="J575" i="2"/>
  <c r="H575" i="2"/>
  <c r="G575" i="2"/>
  <c r="M574" i="2"/>
  <c r="K574" i="2"/>
  <c r="J574" i="2"/>
  <c r="H574" i="2"/>
  <c r="G574" i="2"/>
  <c r="M573" i="2"/>
  <c r="K573" i="2"/>
  <c r="J573" i="2"/>
  <c r="H573" i="2"/>
  <c r="G573" i="2"/>
  <c r="M572" i="2"/>
  <c r="K572" i="2"/>
  <c r="J572" i="2"/>
  <c r="H572" i="2"/>
  <c r="G572" i="2"/>
  <c r="M571" i="2"/>
  <c r="K571" i="2"/>
  <c r="J571" i="2"/>
  <c r="H571" i="2"/>
  <c r="G571" i="2"/>
  <c r="M570" i="2"/>
  <c r="K570" i="2"/>
  <c r="J570" i="2"/>
  <c r="H570" i="2"/>
  <c r="G570" i="2"/>
  <c r="M569" i="2"/>
  <c r="K569" i="2"/>
  <c r="J569" i="2"/>
  <c r="H569" i="2"/>
  <c r="G569" i="2"/>
  <c r="M568" i="2"/>
  <c r="K568" i="2"/>
  <c r="J568" i="2"/>
  <c r="H568" i="2"/>
  <c r="G568" i="2"/>
  <c r="M567" i="2"/>
  <c r="K567" i="2"/>
  <c r="J567" i="2"/>
  <c r="H567" i="2"/>
  <c r="G567" i="2"/>
  <c r="M566" i="2"/>
  <c r="K566" i="2"/>
  <c r="J566" i="2"/>
  <c r="H566" i="2"/>
  <c r="G566" i="2"/>
  <c r="M565" i="2"/>
  <c r="K565" i="2"/>
  <c r="J565" i="2"/>
  <c r="H565" i="2"/>
  <c r="G565" i="2"/>
  <c r="M564" i="2"/>
  <c r="K564" i="2"/>
  <c r="J564" i="2"/>
  <c r="H564" i="2"/>
  <c r="G564" i="2"/>
  <c r="M563" i="2"/>
  <c r="K563" i="2"/>
  <c r="J563" i="2"/>
  <c r="H563" i="2"/>
  <c r="G563" i="2"/>
  <c r="M562" i="2"/>
  <c r="K562" i="2"/>
  <c r="J562" i="2"/>
  <c r="H562" i="2"/>
  <c r="G562" i="2"/>
  <c r="M561" i="2"/>
  <c r="K561" i="2"/>
  <c r="J561" i="2"/>
  <c r="H561" i="2"/>
  <c r="G561" i="2"/>
  <c r="M560" i="2"/>
  <c r="K560" i="2"/>
  <c r="J560" i="2"/>
  <c r="H560" i="2"/>
  <c r="G560" i="2"/>
  <c r="M559" i="2"/>
  <c r="K559" i="2"/>
  <c r="J559" i="2"/>
  <c r="H559" i="2"/>
  <c r="G559" i="2"/>
  <c r="M558" i="2"/>
  <c r="K558" i="2"/>
  <c r="J558" i="2"/>
  <c r="H558" i="2"/>
  <c r="G558" i="2"/>
  <c r="M557" i="2"/>
  <c r="K557" i="2"/>
  <c r="J557" i="2"/>
  <c r="H557" i="2"/>
  <c r="G557" i="2"/>
  <c r="M556" i="2"/>
  <c r="K556" i="2"/>
  <c r="J556" i="2"/>
  <c r="H556" i="2"/>
  <c r="G556" i="2"/>
  <c r="M555" i="2"/>
  <c r="K555" i="2"/>
  <c r="J555" i="2"/>
  <c r="H555" i="2"/>
  <c r="G555" i="2"/>
  <c r="M554" i="2"/>
  <c r="K554" i="2"/>
  <c r="J554" i="2"/>
  <c r="H554" i="2"/>
  <c r="G554" i="2"/>
  <c r="M553" i="2"/>
  <c r="K553" i="2"/>
  <c r="J553" i="2"/>
  <c r="H553" i="2"/>
  <c r="G553" i="2"/>
  <c r="M552" i="2"/>
  <c r="K552" i="2"/>
  <c r="J552" i="2"/>
  <c r="H552" i="2"/>
  <c r="G552" i="2"/>
  <c r="M551" i="2"/>
  <c r="K551" i="2"/>
  <c r="J551" i="2"/>
  <c r="H551" i="2"/>
  <c r="G551" i="2"/>
  <c r="M550" i="2"/>
  <c r="K550" i="2"/>
  <c r="J550" i="2"/>
  <c r="H550" i="2"/>
  <c r="G550" i="2"/>
  <c r="M549" i="2"/>
  <c r="K549" i="2"/>
  <c r="J549" i="2"/>
  <c r="H549" i="2"/>
  <c r="G549" i="2"/>
  <c r="M548" i="2"/>
  <c r="K548" i="2"/>
  <c r="J548" i="2"/>
  <c r="H548" i="2"/>
  <c r="G548" i="2"/>
  <c r="M547" i="2"/>
  <c r="K547" i="2"/>
  <c r="J547" i="2"/>
  <c r="H547" i="2"/>
  <c r="G547" i="2"/>
  <c r="M546" i="2"/>
  <c r="K546" i="2"/>
  <c r="J546" i="2"/>
  <c r="H546" i="2"/>
  <c r="G546" i="2"/>
  <c r="M545" i="2"/>
  <c r="K545" i="2"/>
  <c r="J545" i="2"/>
  <c r="H545" i="2"/>
  <c r="G545" i="2"/>
  <c r="M544" i="2"/>
  <c r="K544" i="2"/>
  <c r="J544" i="2"/>
  <c r="H544" i="2"/>
  <c r="G544" i="2"/>
  <c r="M543" i="2"/>
  <c r="K543" i="2"/>
  <c r="J543" i="2"/>
  <c r="H543" i="2"/>
  <c r="G543" i="2"/>
  <c r="M542" i="2"/>
  <c r="K542" i="2"/>
  <c r="J542" i="2"/>
  <c r="H542" i="2"/>
  <c r="G542" i="2"/>
  <c r="M541" i="2"/>
  <c r="K541" i="2"/>
  <c r="J541" i="2"/>
  <c r="H541" i="2"/>
  <c r="G541" i="2"/>
  <c r="M540" i="2"/>
  <c r="K540" i="2"/>
  <c r="J540" i="2"/>
  <c r="H540" i="2"/>
  <c r="G540" i="2"/>
  <c r="M539" i="2"/>
  <c r="K539" i="2"/>
  <c r="J539" i="2"/>
  <c r="H539" i="2"/>
  <c r="G539" i="2"/>
  <c r="M538" i="2"/>
  <c r="K538" i="2"/>
  <c r="J538" i="2"/>
  <c r="H538" i="2"/>
  <c r="G538" i="2"/>
  <c r="M537" i="2"/>
  <c r="K537" i="2"/>
  <c r="J537" i="2"/>
  <c r="H537" i="2"/>
  <c r="G537" i="2"/>
  <c r="M536" i="2"/>
  <c r="K536" i="2"/>
  <c r="J536" i="2"/>
  <c r="H536" i="2"/>
  <c r="G536" i="2"/>
  <c r="M535" i="2"/>
  <c r="K535" i="2"/>
  <c r="J535" i="2"/>
  <c r="H535" i="2"/>
  <c r="G535" i="2"/>
  <c r="M534" i="2"/>
  <c r="K534" i="2"/>
  <c r="J534" i="2"/>
  <c r="H534" i="2"/>
  <c r="G534" i="2"/>
  <c r="M533" i="2"/>
  <c r="K533" i="2"/>
  <c r="J533" i="2"/>
  <c r="H533" i="2"/>
  <c r="G533" i="2"/>
  <c r="M532" i="2"/>
  <c r="K532" i="2"/>
  <c r="J532" i="2"/>
  <c r="H532" i="2"/>
  <c r="G532" i="2"/>
  <c r="M531" i="2"/>
  <c r="K531" i="2"/>
  <c r="J531" i="2"/>
  <c r="H531" i="2"/>
  <c r="G531" i="2"/>
  <c r="M530" i="2"/>
  <c r="K530" i="2"/>
  <c r="J530" i="2"/>
  <c r="H530" i="2"/>
  <c r="G530" i="2"/>
  <c r="M529" i="2"/>
  <c r="K529" i="2"/>
  <c r="J529" i="2"/>
  <c r="H529" i="2"/>
  <c r="G529" i="2"/>
  <c r="M528" i="2"/>
  <c r="K528" i="2"/>
  <c r="J528" i="2"/>
  <c r="H528" i="2"/>
  <c r="G528" i="2"/>
  <c r="M527" i="2"/>
  <c r="K527" i="2"/>
  <c r="J527" i="2"/>
  <c r="H527" i="2"/>
  <c r="G527" i="2"/>
  <c r="M526" i="2"/>
  <c r="K526" i="2"/>
  <c r="J526" i="2"/>
  <c r="H526" i="2"/>
  <c r="G526" i="2"/>
  <c r="M525" i="2"/>
  <c r="K525" i="2"/>
  <c r="J525" i="2"/>
  <c r="H525" i="2"/>
  <c r="G525" i="2"/>
  <c r="M524" i="2"/>
  <c r="K524" i="2"/>
  <c r="J524" i="2"/>
  <c r="H524" i="2"/>
  <c r="G524" i="2"/>
  <c r="M523" i="2"/>
  <c r="K523" i="2"/>
  <c r="J523" i="2"/>
  <c r="H523" i="2"/>
  <c r="G523" i="2"/>
  <c r="M522" i="2"/>
  <c r="K522" i="2"/>
  <c r="J522" i="2"/>
  <c r="H522" i="2"/>
  <c r="G522" i="2"/>
  <c r="M521" i="2"/>
  <c r="K521" i="2"/>
  <c r="J521" i="2"/>
  <c r="H521" i="2"/>
  <c r="G521" i="2"/>
  <c r="M520" i="2"/>
  <c r="K520" i="2"/>
  <c r="J520" i="2"/>
  <c r="H520" i="2"/>
  <c r="G520" i="2"/>
  <c r="M519" i="2"/>
  <c r="K519" i="2"/>
  <c r="J519" i="2"/>
  <c r="H519" i="2"/>
  <c r="G519" i="2"/>
  <c r="M518" i="2"/>
  <c r="K518" i="2"/>
  <c r="J518" i="2"/>
  <c r="H518" i="2"/>
  <c r="G518" i="2"/>
  <c r="M517" i="2"/>
  <c r="K517" i="2"/>
  <c r="J517" i="2"/>
  <c r="H517" i="2"/>
  <c r="G517" i="2"/>
  <c r="M516" i="2"/>
  <c r="K516" i="2"/>
  <c r="J516" i="2"/>
  <c r="H516" i="2"/>
  <c r="G516" i="2"/>
  <c r="M515" i="2"/>
  <c r="K515" i="2"/>
  <c r="J515" i="2"/>
  <c r="H515" i="2"/>
  <c r="G515" i="2"/>
  <c r="M514" i="2"/>
  <c r="K514" i="2"/>
  <c r="J514" i="2"/>
  <c r="H514" i="2"/>
  <c r="G514" i="2"/>
  <c r="M513" i="2"/>
  <c r="K513" i="2"/>
  <c r="J513" i="2"/>
  <c r="H513" i="2"/>
  <c r="G513" i="2"/>
  <c r="M512" i="2"/>
  <c r="K512" i="2"/>
  <c r="J512" i="2"/>
  <c r="H512" i="2"/>
  <c r="G512" i="2"/>
  <c r="M511" i="2"/>
  <c r="K511" i="2"/>
  <c r="J511" i="2"/>
  <c r="H511" i="2"/>
  <c r="G511" i="2"/>
  <c r="M510" i="2"/>
  <c r="K510" i="2"/>
  <c r="J510" i="2"/>
  <c r="H510" i="2"/>
  <c r="G510" i="2"/>
  <c r="M509" i="2"/>
  <c r="K509" i="2"/>
  <c r="J509" i="2"/>
  <c r="H509" i="2"/>
  <c r="G509" i="2"/>
  <c r="M508" i="2"/>
  <c r="K508" i="2"/>
  <c r="J508" i="2"/>
  <c r="H508" i="2"/>
  <c r="G508" i="2"/>
  <c r="M507" i="2"/>
  <c r="K507" i="2"/>
  <c r="J507" i="2"/>
  <c r="H507" i="2"/>
  <c r="G507" i="2"/>
  <c r="M506" i="2"/>
  <c r="K506" i="2"/>
  <c r="J506" i="2"/>
  <c r="H506" i="2"/>
  <c r="G506" i="2"/>
  <c r="M505" i="2"/>
  <c r="K505" i="2"/>
  <c r="J505" i="2"/>
  <c r="H505" i="2"/>
  <c r="G505" i="2"/>
  <c r="M504" i="2"/>
  <c r="K504" i="2"/>
  <c r="J504" i="2"/>
  <c r="H504" i="2"/>
  <c r="G504" i="2"/>
  <c r="M503" i="2"/>
  <c r="K503" i="2"/>
  <c r="J503" i="2"/>
  <c r="H503" i="2"/>
  <c r="G503" i="2"/>
  <c r="M502" i="2"/>
  <c r="K502" i="2"/>
  <c r="J502" i="2"/>
  <c r="H502" i="2"/>
  <c r="G502" i="2"/>
  <c r="M501" i="2"/>
  <c r="K501" i="2"/>
  <c r="J501" i="2"/>
  <c r="H501" i="2"/>
  <c r="G501" i="2"/>
  <c r="M500" i="2"/>
  <c r="K500" i="2"/>
  <c r="J500" i="2"/>
  <c r="H500" i="2"/>
  <c r="G500" i="2"/>
  <c r="M499" i="2"/>
  <c r="K499" i="2"/>
  <c r="J499" i="2"/>
  <c r="H499" i="2"/>
  <c r="G499" i="2"/>
  <c r="M498" i="2"/>
  <c r="K498" i="2"/>
  <c r="J498" i="2"/>
  <c r="H498" i="2"/>
  <c r="G498" i="2"/>
  <c r="M497" i="2"/>
  <c r="K497" i="2"/>
  <c r="J497" i="2"/>
  <c r="H497" i="2"/>
  <c r="G497" i="2"/>
  <c r="M496" i="2"/>
  <c r="K496" i="2"/>
  <c r="J496" i="2"/>
  <c r="H496" i="2"/>
  <c r="G496" i="2"/>
  <c r="M495" i="2"/>
  <c r="K495" i="2"/>
  <c r="J495" i="2"/>
  <c r="H495" i="2"/>
  <c r="G495" i="2"/>
  <c r="M494" i="2"/>
  <c r="K494" i="2"/>
  <c r="J494" i="2"/>
  <c r="H494" i="2"/>
  <c r="G494" i="2"/>
  <c r="M493" i="2"/>
  <c r="K493" i="2"/>
  <c r="J493" i="2"/>
  <c r="H493" i="2"/>
  <c r="G493" i="2"/>
  <c r="M492" i="2"/>
  <c r="K492" i="2"/>
  <c r="J492" i="2"/>
  <c r="H492" i="2"/>
  <c r="G492" i="2"/>
  <c r="M491" i="2"/>
  <c r="K491" i="2"/>
  <c r="J491" i="2"/>
  <c r="H491" i="2"/>
  <c r="G491" i="2"/>
  <c r="M490" i="2"/>
  <c r="K490" i="2"/>
  <c r="J490" i="2"/>
  <c r="H490" i="2"/>
  <c r="G490" i="2"/>
  <c r="M489" i="2"/>
  <c r="K489" i="2"/>
  <c r="J489" i="2"/>
  <c r="H489" i="2"/>
  <c r="G489" i="2"/>
  <c r="M488" i="2"/>
  <c r="K488" i="2"/>
  <c r="J488" i="2"/>
  <c r="H488" i="2"/>
  <c r="G488" i="2"/>
  <c r="M487" i="2"/>
  <c r="K487" i="2"/>
  <c r="J487" i="2"/>
  <c r="H487" i="2"/>
  <c r="G487" i="2"/>
  <c r="M486" i="2"/>
  <c r="K486" i="2"/>
  <c r="J486" i="2"/>
  <c r="H486" i="2"/>
  <c r="G486" i="2"/>
  <c r="M485" i="2"/>
  <c r="K485" i="2"/>
  <c r="J485" i="2"/>
  <c r="H485" i="2"/>
  <c r="G485" i="2"/>
  <c r="M484" i="2"/>
  <c r="K484" i="2"/>
  <c r="J484" i="2"/>
  <c r="H484" i="2"/>
  <c r="G484" i="2"/>
  <c r="M483" i="2"/>
  <c r="K483" i="2"/>
  <c r="J483" i="2"/>
  <c r="H483" i="2"/>
  <c r="G483" i="2"/>
  <c r="M482" i="2"/>
  <c r="K482" i="2"/>
  <c r="J482" i="2"/>
  <c r="H482" i="2"/>
  <c r="G482" i="2"/>
  <c r="M481" i="2"/>
  <c r="K481" i="2"/>
  <c r="J481" i="2"/>
  <c r="H481" i="2"/>
  <c r="G481" i="2"/>
  <c r="M480" i="2"/>
  <c r="K480" i="2"/>
  <c r="J480" i="2"/>
  <c r="H480" i="2"/>
  <c r="G480" i="2"/>
  <c r="M479" i="2"/>
  <c r="K479" i="2"/>
  <c r="J479" i="2"/>
  <c r="H479" i="2"/>
  <c r="G479" i="2"/>
  <c r="M478" i="2"/>
  <c r="K478" i="2"/>
  <c r="J478" i="2"/>
  <c r="H478" i="2"/>
  <c r="G478" i="2"/>
  <c r="M477" i="2"/>
  <c r="K477" i="2"/>
  <c r="J477" i="2"/>
  <c r="H477" i="2"/>
  <c r="G477" i="2"/>
  <c r="M476" i="2"/>
  <c r="K476" i="2"/>
  <c r="J476" i="2"/>
  <c r="H476" i="2"/>
  <c r="G476" i="2"/>
  <c r="M475" i="2"/>
  <c r="K475" i="2"/>
  <c r="J475" i="2"/>
  <c r="H475" i="2"/>
  <c r="G475" i="2"/>
  <c r="M474" i="2"/>
  <c r="K474" i="2"/>
  <c r="J474" i="2"/>
  <c r="H474" i="2"/>
  <c r="G474" i="2"/>
  <c r="M473" i="2"/>
  <c r="K473" i="2"/>
  <c r="J473" i="2"/>
  <c r="H473" i="2"/>
  <c r="G473" i="2"/>
  <c r="M472" i="2"/>
  <c r="K472" i="2"/>
  <c r="J472" i="2"/>
  <c r="H472" i="2"/>
  <c r="G472" i="2"/>
  <c r="M471" i="2"/>
  <c r="K471" i="2"/>
  <c r="J471" i="2"/>
  <c r="H471" i="2"/>
  <c r="G471" i="2"/>
  <c r="M470" i="2"/>
  <c r="K470" i="2"/>
  <c r="J470" i="2"/>
  <c r="H470" i="2"/>
  <c r="G470" i="2"/>
  <c r="M469" i="2"/>
  <c r="K469" i="2"/>
  <c r="J469" i="2"/>
  <c r="H469" i="2"/>
  <c r="G469" i="2"/>
  <c r="M468" i="2"/>
  <c r="K468" i="2"/>
  <c r="J468" i="2"/>
  <c r="H468" i="2"/>
  <c r="G468" i="2"/>
  <c r="M467" i="2"/>
  <c r="K467" i="2"/>
  <c r="J467" i="2"/>
  <c r="H467" i="2"/>
  <c r="G467" i="2"/>
  <c r="M466" i="2"/>
  <c r="K466" i="2"/>
  <c r="J466" i="2"/>
  <c r="H466" i="2"/>
  <c r="G466" i="2"/>
  <c r="M465" i="2"/>
  <c r="K465" i="2"/>
  <c r="J465" i="2"/>
  <c r="H465" i="2"/>
  <c r="G465" i="2"/>
  <c r="M464" i="2"/>
  <c r="K464" i="2"/>
  <c r="J464" i="2"/>
  <c r="H464" i="2"/>
  <c r="G464" i="2"/>
  <c r="M463" i="2"/>
  <c r="K463" i="2"/>
  <c r="J463" i="2"/>
  <c r="H463" i="2"/>
  <c r="G463" i="2"/>
  <c r="M462" i="2"/>
  <c r="K462" i="2"/>
  <c r="J462" i="2"/>
  <c r="H462" i="2"/>
  <c r="G462" i="2"/>
  <c r="M461" i="2"/>
  <c r="K461" i="2"/>
  <c r="J461" i="2"/>
  <c r="H461" i="2"/>
  <c r="G461" i="2"/>
  <c r="M460" i="2"/>
  <c r="K460" i="2"/>
  <c r="J460" i="2"/>
  <c r="H460" i="2"/>
  <c r="G460" i="2"/>
  <c r="M459" i="2"/>
  <c r="K459" i="2"/>
  <c r="J459" i="2"/>
  <c r="H459" i="2"/>
  <c r="G459" i="2"/>
  <c r="M458" i="2"/>
  <c r="K458" i="2"/>
  <c r="J458" i="2"/>
  <c r="H458" i="2"/>
  <c r="G458" i="2"/>
  <c r="M457" i="2"/>
  <c r="K457" i="2"/>
  <c r="J457" i="2"/>
  <c r="H457" i="2"/>
  <c r="G457" i="2"/>
  <c r="M456" i="2"/>
  <c r="K456" i="2"/>
  <c r="J456" i="2"/>
  <c r="H456" i="2"/>
  <c r="G456" i="2"/>
  <c r="M455" i="2"/>
  <c r="K455" i="2"/>
  <c r="J455" i="2"/>
  <c r="H455" i="2"/>
  <c r="G455" i="2"/>
  <c r="M454" i="2"/>
  <c r="K454" i="2"/>
  <c r="J454" i="2"/>
  <c r="H454" i="2"/>
  <c r="G454" i="2"/>
  <c r="M453" i="2"/>
  <c r="K453" i="2"/>
  <c r="J453" i="2"/>
  <c r="H453" i="2"/>
  <c r="G453" i="2"/>
  <c r="M452" i="2"/>
  <c r="K452" i="2"/>
  <c r="J452" i="2"/>
  <c r="H452" i="2"/>
  <c r="G452" i="2"/>
  <c r="M451" i="2"/>
  <c r="K451" i="2"/>
  <c r="J451" i="2"/>
  <c r="H451" i="2"/>
  <c r="G451" i="2"/>
  <c r="M450" i="2"/>
  <c r="K450" i="2"/>
  <c r="J450" i="2"/>
  <c r="H450" i="2"/>
  <c r="G450" i="2"/>
  <c r="M449" i="2"/>
  <c r="K449" i="2"/>
  <c r="J449" i="2"/>
  <c r="H449" i="2"/>
  <c r="G449" i="2"/>
  <c r="M448" i="2"/>
  <c r="K448" i="2"/>
  <c r="J448" i="2"/>
  <c r="H448" i="2"/>
  <c r="G448" i="2"/>
  <c r="M447" i="2"/>
  <c r="K447" i="2"/>
  <c r="J447" i="2"/>
  <c r="H447" i="2"/>
  <c r="G447" i="2"/>
  <c r="M446" i="2"/>
  <c r="K446" i="2"/>
  <c r="J446" i="2"/>
  <c r="H446" i="2"/>
  <c r="G446" i="2"/>
  <c r="M445" i="2"/>
  <c r="K445" i="2"/>
  <c r="J445" i="2"/>
  <c r="H445" i="2"/>
  <c r="G445" i="2"/>
  <c r="M444" i="2"/>
  <c r="K444" i="2"/>
  <c r="J444" i="2"/>
  <c r="H444" i="2"/>
  <c r="G444" i="2"/>
  <c r="M443" i="2"/>
  <c r="K443" i="2"/>
  <c r="J443" i="2"/>
  <c r="H443" i="2"/>
  <c r="G443" i="2"/>
  <c r="M442" i="2"/>
  <c r="K442" i="2"/>
  <c r="J442" i="2"/>
  <c r="H442" i="2"/>
  <c r="G442" i="2"/>
  <c r="M441" i="2"/>
  <c r="K441" i="2"/>
  <c r="J441" i="2"/>
  <c r="H441" i="2"/>
  <c r="G441" i="2"/>
  <c r="M440" i="2"/>
  <c r="K440" i="2"/>
  <c r="J440" i="2"/>
  <c r="H440" i="2"/>
  <c r="G440" i="2"/>
  <c r="M439" i="2"/>
  <c r="K439" i="2"/>
  <c r="J439" i="2"/>
  <c r="H439" i="2"/>
  <c r="G439" i="2"/>
  <c r="M438" i="2"/>
  <c r="K438" i="2"/>
  <c r="J438" i="2"/>
  <c r="H438" i="2"/>
  <c r="G438" i="2"/>
  <c r="M437" i="2"/>
  <c r="K437" i="2"/>
  <c r="J437" i="2"/>
  <c r="H437" i="2"/>
  <c r="G437" i="2"/>
  <c r="M436" i="2"/>
  <c r="K436" i="2"/>
  <c r="J436" i="2"/>
  <c r="H436" i="2"/>
  <c r="G436" i="2"/>
  <c r="M435" i="2"/>
  <c r="K435" i="2"/>
  <c r="J435" i="2"/>
  <c r="H435" i="2"/>
  <c r="G435" i="2"/>
  <c r="M434" i="2"/>
  <c r="K434" i="2"/>
  <c r="J434" i="2"/>
  <c r="H434" i="2"/>
  <c r="G434" i="2"/>
  <c r="M433" i="2"/>
  <c r="K433" i="2"/>
  <c r="J433" i="2"/>
  <c r="H433" i="2"/>
  <c r="G433" i="2"/>
  <c r="M432" i="2"/>
  <c r="K432" i="2"/>
  <c r="J432" i="2"/>
  <c r="H432" i="2"/>
  <c r="G432" i="2"/>
  <c r="M431" i="2"/>
  <c r="K431" i="2"/>
  <c r="J431" i="2"/>
  <c r="H431" i="2"/>
  <c r="G431" i="2"/>
  <c r="M430" i="2"/>
  <c r="K430" i="2"/>
  <c r="J430" i="2"/>
  <c r="H430" i="2"/>
  <c r="G430" i="2"/>
  <c r="M429" i="2"/>
  <c r="K429" i="2"/>
  <c r="J429" i="2"/>
  <c r="H429" i="2"/>
  <c r="G429" i="2"/>
  <c r="M428" i="2"/>
  <c r="K428" i="2"/>
  <c r="J428" i="2"/>
  <c r="H428" i="2"/>
  <c r="G428" i="2"/>
  <c r="M427" i="2"/>
  <c r="K427" i="2"/>
  <c r="J427" i="2"/>
  <c r="H427" i="2"/>
  <c r="G427" i="2"/>
  <c r="M426" i="2"/>
  <c r="K426" i="2"/>
  <c r="J426" i="2"/>
  <c r="H426" i="2"/>
  <c r="G426" i="2"/>
  <c r="M425" i="2"/>
  <c r="K425" i="2"/>
  <c r="J425" i="2"/>
  <c r="H425" i="2"/>
  <c r="G425" i="2"/>
  <c r="M424" i="2"/>
  <c r="K424" i="2"/>
  <c r="J424" i="2"/>
  <c r="H424" i="2"/>
  <c r="G424" i="2"/>
  <c r="M423" i="2"/>
  <c r="K423" i="2"/>
  <c r="J423" i="2"/>
  <c r="H423" i="2"/>
  <c r="G423" i="2"/>
  <c r="M422" i="2"/>
  <c r="K422" i="2"/>
  <c r="J422" i="2"/>
  <c r="H422" i="2"/>
  <c r="G422" i="2"/>
  <c r="M421" i="2"/>
  <c r="K421" i="2"/>
  <c r="J421" i="2"/>
  <c r="H421" i="2"/>
  <c r="G421" i="2"/>
  <c r="M420" i="2"/>
  <c r="K420" i="2"/>
  <c r="J420" i="2"/>
  <c r="H420" i="2"/>
  <c r="G420" i="2"/>
  <c r="M419" i="2"/>
  <c r="K419" i="2"/>
  <c r="J419" i="2"/>
  <c r="H419" i="2"/>
  <c r="G419" i="2"/>
  <c r="M418" i="2"/>
  <c r="K418" i="2"/>
  <c r="J418" i="2"/>
  <c r="H418" i="2"/>
  <c r="G418" i="2"/>
  <c r="M417" i="2"/>
  <c r="K417" i="2"/>
  <c r="J417" i="2"/>
  <c r="H417" i="2"/>
  <c r="G417" i="2"/>
  <c r="M416" i="2"/>
  <c r="K416" i="2"/>
  <c r="J416" i="2"/>
  <c r="H416" i="2"/>
  <c r="G416" i="2"/>
  <c r="M415" i="2"/>
  <c r="K415" i="2"/>
  <c r="J415" i="2"/>
  <c r="H415" i="2"/>
  <c r="G415" i="2"/>
  <c r="M414" i="2"/>
  <c r="K414" i="2"/>
  <c r="J414" i="2"/>
  <c r="H414" i="2"/>
  <c r="G414" i="2"/>
  <c r="M413" i="2"/>
  <c r="K413" i="2"/>
  <c r="J413" i="2"/>
  <c r="H413" i="2"/>
  <c r="G413" i="2"/>
  <c r="M412" i="2"/>
  <c r="K412" i="2"/>
  <c r="J412" i="2"/>
  <c r="H412" i="2"/>
  <c r="G412" i="2"/>
  <c r="M411" i="2"/>
  <c r="K411" i="2"/>
  <c r="J411" i="2"/>
  <c r="H411" i="2"/>
  <c r="G411" i="2"/>
  <c r="M410" i="2"/>
  <c r="K410" i="2"/>
  <c r="J410" i="2"/>
  <c r="H410" i="2"/>
  <c r="G410" i="2"/>
  <c r="M409" i="2"/>
  <c r="K409" i="2"/>
  <c r="J409" i="2"/>
  <c r="H409" i="2"/>
  <c r="G409" i="2"/>
  <c r="M408" i="2"/>
  <c r="K408" i="2"/>
  <c r="J408" i="2"/>
  <c r="H408" i="2"/>
  <c r="G408" i="2"/>
  <c r="M407" i="2"/>
  <c r="K407" i="2"/>
  <c r="J407" i="2"/>
  <c r="H407" i="2"/>
  <c r="G407" i="2"/>
  <c r="M406" i="2"/>
  <c r="K406" i="2"/>
  <c r="J406" i="2"/>
  <c r="H406" i="2"/>
  <c r="G406" i="2"/>
  <c r="M405" i="2"/>
  <c r="K405" i="2"/>
  <c r="J405" i="2"/>
  <c r="H405" i="2"/>
  <c r="G405" i="2"/>
  <c r="M404" i="2"/>
  <c r="K404" i="2"/>
  <c r="J404" i="2"/>
  <c r="H404" i="2"/>
  <c r="G404" i="2"/>
  <c r="M403" i="2"/>
  <c r="K403" i="2"/>
  <c r="J403" i="2"/>
  <c r="H403" i="2"/>
  <c r="G403" i="2"/>
  <c r="M402" i="2"/>
  <c r="K402" i="2"/>
  <c r="J402" i="2"/>
  <c r="H402" i="2"/>
  <c r="G402" i="2"/>
  <c r="M401" i="2"/>
  <c r="K401" i="2"/>
  <c r="J401" i="2"/>
  <c r="H401" i="2"/>
  <c r="G401" i="2"/>
  <c r="M400" i="2"/>
  <c r="K400" i="2"/>
  <c r="J400" i="2"/>
  <c r="H400" i="2"/>
  <c r="G400" i="2"/>
  <c r="M399" i="2"/>
  <c r="K399" i="2"/>
  <c r="J399" i="2"/>
  <c r="H399" i="2"/>
  <c r="G399" i="2"/>
  <c r="M398" i="2"/>
  <c r="K398" i="2"/>
  <c r="J398" i="2"/>
  <c r="H398" i="2"/>
  <c r="G398" i="2"/>
  <c r="M397" i="2"/>
  <c r="K397" i="2"/>
  <c r="J397" i="2"/>
  <c r="H397" i="2"/>
  <c r="G397" i="2"/>
  <c r="M396" i="2"/>
  <c r="K396" i="2"/>
  <c r="J396" i="2"/>
  <c r="H396" i="2"/>
  <c r="G396" i="2"/>
  <c r="M395" i="2"/>
  <c r="K395" i="2"/>
  <c r="J395" i="2"/>
  <c r="H395" i="2"/>
  <c r="G395" i="2"/>
  <c r="M394" i="2"/>
  <c r="K394" i="2"/>
  <c r="J394" i="2"/>
  <c r="H394" i="2"/>
  <c r="G394" i="2"/>
  <c r="M393" i="2"/>
  <c r="K393" i="2"/>
  <c r="J393" i="2"/>
  <c r="H393" i="2"/>
  <c r="G393" i="2"/>
  <c r="M392" i="2"/>
  <c r="K392" i="2"/>
  <c r="J392" i="2"/>
  <c r="H392" i="2"/>
  <c r="G392" i="2"/>
  <c r="M391" i="2"/>
  <c r="K391" i="2"/>
  <c r="J391" i="2"/>
  <c r="H391" i="2"/>
  <c r="G391" i="2"/>
  <c r="M390" i="2"/>
  <c r="K390" i="2"/>
  <c r="J390" i="2"/>
  <c r="H390" i="2"/>
  <c r="G390" i="2"/>
  <c r="M389" i="2"/>
  <c r="K389" i="2"/>
  <c r="J389" i="2"/>
  <c r="H389" i="2"/>
  <c r="G389" i="2"/>
  <c r="M388" i="2"/>
  <c r="K388" i="2"/>
  <c r="J388" i="2"/>
  <c r="H388" i="2"/>
  <c r="G388" i="2"/>
  <c r="M387" i="2"/>
  <c r="K387" i="2"/>
  <c r="J387" i="2"/>
  <c r="H387" i="2"/>
  <c r="G387" i="2"/>
  <c r="M386" i="2"/>
  <c r="K386" i="2"/>
  <c r="J386" i="2"/>
  <c r="H386" i="2"/>
  <c r="G386" i="2"/>
  <c r="M385" i="2"/>
  <c r="K385" i="2"/>
  <c r="J385" i="2"/>
  <c r="H385" i="2"/>
  <c r="G385" i="2"/>
  <c r="M384" i="2"/>
  <c r="K384" i="2"/>
  <c r="J384" i="2"/>
  <c r="H384" i="2"/>
  <c r="G384" i="2"/>
  <c r="M383" i="2"/>
  <c r="K383" i="2"/>
  <c r="J383" i="2"/>
  <c r="H383" i="2"/>
  <c r="G383" i="2"/>
  <c r="M382" i="2"/>
  <c r="K382" i="2"/>
  <c r="J382" i="2"/>
  <c r="H382" i="2"/>
  <c r="G382" i="2"/>
  <c r="M381" i="2"/>
  <c r="K381" i="2"/>
  <c r="J381" i="2"/>
  <c r="H381" i="2"/>
  <c r="G381" i="2"/>
  <c r="M380" i="2"/>
  <c r="K380" i="2"/>
  <c r="J380" i="2"/>
  <c r="H380" i="2"/>
  <c r="G380" i="2"/>
  <c r="M379" i="2"/>
  <c r="K379" i="2"/>
  <c r="J379" i="2"/>
  <c r="H379" i="2"/>
  <c r="G379" i="2"/>
  <c r="M378" i="2"/>
  <c r="K378" i="2"/>
  <c r="J378" i="2"/>
  <c r="H378" i="2"/>
  <c r="G378" i="2"/>
  <c r="M377" i="2"/>
  <c r="K377" i="2"/>
  <c r="J377" i="2"/>
  <c r="H377" i="2"/>
  <c r="G377" i="2"/>
  <c r="M376" i="2"/>
  <c r="K376" i="2"/>
  <c r="J376" i="2"/>
  <c r="H376" i="2"/>
  <c r="G376" i="2"/>
  <c r="M375" i="2"/>
  <c r="K375" i="2"/>
  <c r="J375" i="2"/>
  <c r="H375" i="2"/>
  <c r="G375" i="2"/>
  <c r="M374" i="2"/>
  <c r="K374" i="2"/>
  <c r="J374" i="2"/>
  <c r="H374" i="2"/>
  <c r="G374" i="2"/>
  <c r="M373" i="2"/>
  <c r="K373" i="2"/>
  <c r="J373" i="2"/>
  <c r="H373" i="2"/>
  <c r="G373" i="2"/>
  <c r="M372" i="2"/>
  <c r="K372" i="2"/>
  <c r="J372" i="2"/>
  <c r="H372" i="2"/>
  <c r="G372" i="2"/>
  <c r="M371" i="2"/>
  <c r="K371" i="2"/>
  <c r="J371" i="2"/>
  <c r="H371" i="2"/>
  <c r="G371" i="2"/>
  <c r="M370" i="2"/>
  <c r="K370" i="2"/>
  <c r="J370" i="2"/>
  <c r="H370" i="2"/>
  <c r="G370" i="2"/>
  <c r="M369" i="2"/>
  <c r="K369" i="2"/>
  <c r="J369" i="2"/>
  <c r="H369" i="2"/>
  <c r="G369" i="2"/>
  <c r="M368" i="2"/>
  <c r="K368" i="2"/>
  <c r="J368" i="2"/>
  <c r="H368" i="2"/>
  <c r="G368" i="2"/>
  <c r="M367" i="2"/>
  <c r="K367" i="2"/>
  <c r="J367" i="2"/>
  <c r="H367" i="2"/>
  <c r="G367" i="2"/>
  <c r="M366" i="2"/>
  <c r="K366" i="2"/>
  <c r="J366" i="2"/>
  <c r="H366" i="2"/>
  <c r="G366" i="2"/>
  <c r="M365" i="2"/>
  <c r="K365" i="2"/>
  <c r="J365" i="2"/>
  <c r="H365" i="2"/>
  <c r="G365" i="2"/>
  <c r="M364" i="2"/>
  <c r="K364" i="2"/>
  <c r="J364" i="2"/>
  <c r="H364" i="2"/>
  <c r="G364" i="2"/>
  <c r="M363" i="2"/>
  <c r="K363" i="2"/>
  <c r="J363" i="2"/>
  <c r="H363" i="2"/>
  <c r="G363" i="2"/>
  <c r="M362" i="2"/>
  <c r="K362" i="2"/>
  <c r="J362" i="2"/>
  <c r="H362" i="2"/>
  <c r="G362" i="2"/>
  <c r="M361" i="2"/>
  <c r="K361" i="2"/>
  <c r="J361" i="2"/>
  <c r="H361" i="2"/>
  <c r="G361" i="2"/>
  <c r="M360" i="2"/>
  <c r="K360" i="2"/>
  <c r="J360" i="2"/>
  <c r="H360" i="2"/>
  <c r="G360" i="2"/>
  <c r="M359" i="2"/>
  <c r="K359" i="2"/>
  <c r="J359" i="2"/>
  <c r="H359" i="2"/>
  <c r="G359" i="2"/>
  <c r="M358" i="2"/>
  <c r="K358" i="2"/>
  <c r="J358" i="2"/>
  <c r="H358" i="2"/>
  <c r="G358" i="2"/>
  <c r="M357" i="2"/>
  <c r="K357" i="2"/>
  <c r="J357" i="2"/>
  <c r="H357" i="2"/>
  <c r="G357" i="2"/>
  <c r="M356" i="2"/>
  <c r="K356" i="2"/>
  <c r="J356" i="2"/>
  <c r="H356" i="2"/>
  <c r="G356" i="2"/>
  <c r="M355" i="2"/>
  <c r="K355" i="2"/>
  <c r="J355" i="2"/>
  <c r="H355" i="2"/>
  <c r="G355" i="2"/>
  <c r="M354" i="2"/>
  <c r="K354" i="2"/>
  <c r="J354" i="2"/>
  <c r="H354" i="2"/>
  <c r="G354" i="2"/>
  <c r="M353" i="2"/>
  <c r="K353" i="2"/>
  <c r="J353" i="2"/>
  <c r="H353" i="2"/>
  <c r="G353" i="2"/>
  <c r="M352" i="2"/>
  <c r="K352" i="2"/>
  <c r="J352" i="2"/>
  <c r="H352" i="2"/>
  <c r="G352" i="2"/>
  <c r="M351" i="2"/>
  <c r="K351" i="2"/>
  <c r="J351" i="2"/>
  <c r="H351" i="2"/>
  <c r="G351" i="2"/>
  <c r="M350" i="2"/>
  <c r="K350" i="2"/>
  <c r="J350" i="2"/>
  <c r="H350" i="2"/>
  <c r="G350" i="2"/>
  <c r="M349" i="2"/>
  <c r="K349" i="2"/>
  <c r="J349" i="2"/>
  <c r="H349" i="2"/>
  <c r="G349" i="2"/>
  <c r="M348" i="2"/>
  <c r="K348" i="2"/>
  <c r="J348" i="2"/>
  <c r="H348" i="2"/>
  <c r="G348" i="2"/>
  <c r="M347" i="2"/>
  <c r="K347" i="2"/>
  <c r="J347" i="2"/>
  <c r="H347" i="2"/>
  <c r="G347" i="2"/>
  <c r="M346" i="2"/>
  <c r="K346" i="2"/>
  <c r="J346" i="2"/>
  <c r="H346" i="2"/>
  <c r="G346" i="2"/>
  <c r="M345" i="2"/>
  <c r="K345" i="2"/>
  <c r="J345" i="2"/>
  <c r="H345" i="2"/>
  <c r="G345" i="2"/>
  <c r="M344" i="2"/>
  <c r="K344" i="2"/>
  <c r="J344" i="2"/>
  <c r="H344" i="2"/>
  <c r="G344" i="2"/>
  <c r="M343" i="2"/>
  <c r="K343" i="2"/>
  <c r="J343" i="2"/>
  <c r="H343" i="2"/>
  <c r="G343" i="2"/>
  <c r="M342" i="2"/>
  <c r="K342" i="2"/>
  <c r="J342" i="2"/>
  <c r="H342" i="2"/>
  <c r="G342" i="2"/>
  <c r="M341" i="2"/>
  <c r="K341" i="2"/>
  <c r="J341" i="2"/>
  <c r="H341" i="2"/>
  <c r="G341" i="2"/>
  <c r="M340" i="2"/>
  <c r="K340" i="2"/>
  <c r="J340" i="2"/>
  <c r="H340" i="2"/>
  <c r="G340" i="2"/>
  <c r="M339" i="2"/>
  <c r="K339" i="2"/>
  <c r="J339" i="2"/>
  <c r="H339" i="2"/>
  <c r="G339" i="2"/>
  <c r="M338" i="2"/>
  <c r="K338" i="2"/>
  <c r="J338" i="2"/>
  <c r="H338" i="2"/>
  <c r="G338" i="2"/>
  <c r="M337" i="2"/>
  <c r="K337" i="2"/>
  <c r="J337" i="2"/>
  <c r="H337" i="2"/>
  <c r="G337" i="2"/>
  <c r="M336" i="2"/>
  <c r="K336" i="2"/>
  <c r="J336" i="2"/>
  <c r="H336" i="2"/>
  <c r="G336" i="2"/>
  <c r="M335" i="2"/>
  <c r="K335" i="2"/>
  <c r="J335" i="2"/>
  <c r="H335" i="2"/>
  <c r="G335" i="2"/>
  <c r="M334" i="2"/>
  <c r="K334" i="2"/>
  <c r="J334" i="2"/>
  <c r="H334" i="2"/>
  <c r="G334" i="2"/>
  <c r="M333" i="2"/>
  <c r="K333" i="2"/>
  <c r="J333" i="2"/>
  <c r="H333" i="2"/>
  <c r="G333" i="2"/>
  <c r="M332" i="2"/>
  <c r="K332" i="2"/>
  <c r="J332" i="2"/>
  <c r="H332" i="2"/>
  <c r="G332" i="2"/>
  <c r="M331" i="2"/>
  <c r="K331" i="2"/>
  <c r="J331" i="2"/>
  <c r="H331" i="2"/>
  <c r="G331" i="2"/>
  <c r="M330" i="2"/>
  <c r="K330" i="2"/>
  <c r="J330" i="2"/>
  <c r="H330" i="2"/>
  <c r="G330" i="2"/>
  <c r="M329" i="2"/>
  <c r="K329" i="2"/>
  <c r="J329" i="2"/>
  <c r="H329" i="2"/>
  <c r="G329" i="2"/>
  <c r="M328" i="2"/>
  <c r="K328" i="2"/>
  <c r="J328" i="2"/>
  <c r="H328" i="2"/>
  <c r="G328" i="2"/>
  <c r="M327" i="2"/>
  <c r="K327" i="2"/>
  <c r="J327" i="2"/>
  <c r="H327" i="2"/>
  <c r="G327" i="2"/>
  <c r="M326" i="2"/>
  <c r="K326" i="2"/>
  <c r="J326" i="2"/>
  <c r="H326" i="2"/>
  <c r="G326" i="2"/>
  <c r="M325" i="2"/>
  <c r="K325" i="2"/>
  <c r="J325" i="2"/>
  <c r="H325" i="2"/>
  <c r="G325" i="2"/>
  <c r="M324" i="2"/>
  <c r="K324" i="2"/>
  <c r="J324" i="2"/>
  <c r="H324" i="2"/>
  <c r="G324" i="2"/>
  <c r="M323" i="2"/>
  <c r="K323" i="2"/>
  <c r="J323" i="2"/>
  <c r="H323" i="2"/>
  <c r="G323" i="2"/>
  <c r="M322" i="2"/>
  <c r="K322" i="2"/>
  <c r="J322" i="2"/>
  <c r="H322" i="2"/>
  <c r="G322" i="2"/>
  <c r="M321" i="2"/>
  <c r="K321" i="2"/>
  <c r="J321" i="2"/>
  <c r="H321" i="2"/>
  <c r="G321" i="2"/>
  <c r="M320" i="2"/>
  <c r="K320" i="2"/>
  <c r="J320" i="2"/>
  <c r="H320" i="2"/>
  <c r="G320" i="2"/>
  <c r="M319" i="2"/>
  <c r="K319" i="2"/>
  <c r="J319" i="2"/>
  <c r="H319" i="2"/>
  <c r="G319" i="2"/>
  <c r="M318" i="2"/>
  <c r="K318" i="2"/>
  <c r="J318" i="2"/>
  <c r="H318" i="2"/>
  <c r="G318" i="2"/>
  <c r="M317" i="2"/>
  <c r="K317" i="2"/>
  <c r="J317" i="2"/>
  <c r="H317" i="2"/>
  <c r="G317" i="2"/>
  <c r="M316" i="2"/>
  <c r="K316" i="2"/>
  <c r="J316" i="2"/>
  <c r="H316" i="2"/>
  <c r="G316" i="2"/>
  <c r="M315" i="2"/>
  <c r="K315" i="2"/>
  <c r="J315" i="2"/>
  <c r="H315" i="2"/>
  <c r="G315" i="2"/>
  <c r="M314" i="2"/>
  <c r="K314" i="2"/>
  <c r="J314" i="2"/>
  <c r="H314" i="2"/>
  <c r="G314" i="2"/>
  <c r="M313" i="2"/>
  <c r="K313" i="2"/>
  <c r="J313" i="2"/>
  <c r="H313" i="2"/>
  <c r="G313" i="2"/>
  <c r="M312" i="2"/>
  <c r="K312" i="2"/>
  <c r="J312" i="2"/>
  <c r="H312" i="2"/>
  <c r="G312" i="2"/>
  <c r="M311" i="2"/>
  <c r="K311" i="2"/>
  <c r="J311" i="2"/>
  <c r="H311" i="2"/>
  <c r="G311" i="2"/>
  <c r="M310" i="2"/>
  <c r="K310" i="2"/>
  <c r="J310" i="2"/>
  <c r="H310" i="2"/>
  <c r="G310" i="2"/>
  <c r="M309" i="2"/>
  <c r="K309" i="2"/>
  <c r="J309" i="2"/>
  <c r="H309" i="2"/>
  <c r="G309" i="2"/>
  <c r="M308" i="2"/>
  <c r="K308" i="2"/>
  <c r="J308" i="2"/>
  <c r="H308" i="2"/>
  <c r="G308" i="2"/>
  <c r="M307" i="2"/>
  <c r="K307" i="2"/>
  <c r="J307" i="2"/>
  <c r="H307" i="2"/>
  <c r="G307" i="2"/>
  <c r="M306" i="2"/>
  <c r="K306" i="2"/>
  <c r="J306" i="2"/>
  <c r="H306" i="2"/>
  <c r="G306" i="2"/>
  <c r="M305" i="2"/>
  <c r="K305" i="2"/>
  <c r="J305" i="2"/>
  <c r="H305" i="2"/>
  <c r="G305" i="2"/>
  <c r="M304" i="2"/>
  <c r="K304" i="2"/>
  <c r="J304" i="2"/>
  <c r="H304" i="2"/>
  <c r="G304" i="2"/>
  <c r="M303" i="2"/>
  <c r="K303" i="2"/>
  <c r="J303" i="2"/>
  <c r="H303" i="2"/>
  <c r="G303" i="2"/>
  <c r="M302" i="2"/>
  <c r="K302" i="2"/>
  <c r="J302" i="2"/>
  <c r="H302" i="2"/>
  <c r="G302" i="2"/>
  <c r="M301" i="2"/>
  <c r="K301" i="2"/>
  <c r="J301" i="2"/>
  <c r="H301" i="2"/>
  <c r="G301" i="2"/>
  <c r="M300" i="2"/>
  <c r="K300" i="2"/>
  <c r="J300" i="2"/>
  <c r="H300" i="2"/>
  <c r="G300" i="2"/>
  <c r="M299" i="2"/>
  <c r="K299" i="2"/>
  <c r="J299" i="2"/>
  <c r="H299" i="2"/>
  <c r="G299" i="2"/>
  <c r="M298" i="2"/>
  <c r="K298" i="2"/>
  <c r="J298" i="2"/>
  <c r="H298" i="2"/>
  <c r="G298" i="2"/>
  <c r="M297" i="2"/>
  <c r="K297" i="2"/>
  <c r="J297" i="2"/>
  <c r="H297" i="2"/>
  <c r="G297" i="2"/>
  <c r="M296" i="2"/>
  <c r="K296" i="2"/>
  <c r="J296" i="2"/>
  <c r="H296" i="2"/>
  <c r="G296" i="2"/>
  <c r="M295" i="2"/>
  <c r="K295" i="2"/>
  <c r="J295" i="2"/>
  <c r="H295" i="2"/>
  <c r="G295" i="2"/>
  <c r="M294" i="2"/>
  <c r="K294" i="2"/>
  <c r="J294" i="2"/>
  <c r="H294" i="2"/>
  <c r="G294" i="2"/>
  <c r="M293" i="2"/>
  <c r="K293" i="2"/>
  <c r="J293" i="2"/>
  <c r="H293" i="2"/>
  <c r="G293" i="2"/>
  <c r="M292" i="2"/>
  <c r="K292" i="2"/>
  <c r="J292" i="2"/>
  <c r="H292" i="2"/>
  <c r="G292" i="2"/>
  <c r="M291" i="2"/>
  <c r="K291" i="2"/>
  <c r="J291" i="2"/>
  <c r="H291" i="2"/>
  <c r="G291" i="2"/>
  <c r="M290" i="2"/>
  <c r="K290" i="2"/>
  <c r="J290" i="2"/>
  <c r="H290" i="2"/>
  <c r="G290" i="2"/>
  <c r="M289" i="2"/>
  <c r="K289" i="2"/>
  <c r="J289" i="2"/>
  <c r="H289" i="2"/>
  <c r="G289" i="2"/>
  <c r="M288" i="2"/>
  <c r="K288" i="2"/>
  <c r="J288" i="2"/>
  <c r="H288" i="2"/>
  <c r="G288" i="2"/>
  <c r="M287" i="2"/>
  <c r="K287" i="2"/>
  <c r="J287" i="2"/>
  <c r="H287" i="2"/>
  <c r="G287" i="2"/>
  <c r="M286" i="2"/>
  <c r="K286" i="2"/>
  <c r="J286" i="2"/>
  <c r="H286" i="2"/>
  <c r="G286" i="2"/>
  <c r="M285" i="2"/>
  <c r="K285" i="2"/>
  <c r="J285" i="2"/>
  <c r="H285" i="2"/>
  <c r="G285" i="2"/>
  <c r="M284" i="2"/>
  <c r="K284" i="2"/>
  <c r="J284" i="2"/>
  <c r="H284" i="2"/>
  <c r="G284" i="2"/>
  <c r="M283" i="2"/>
  <c r="K283" i="2"/>
  <c r="J283" i="2"/>
  <c r="H283" i="2"/>
  <c r="G283" i="2"/>
  <c r="M282" i="2"/>
  <c r="K282" i="2"/>
  <c r="J282" i="2"/>
  <c r="H282" i="2"/>
  <c r="G282" i="2"/>
  <c r="M281" i="2"/>
  <c r="K281" i="2"/>
  <c r="J281" i="2"/>
  <c r="H281" i="2"/>
  <c r="G281" i="2"/>
  <c r="M280" i="2"/>
  <c r="K280" i="2"/>
  <c r="J280" i="2"/>
  <c r="H280" i="2"/>
  <c r="G280" i="2"/>
  <c r="M279" i="2"/>
  <c r="K279" i="2"/>
  <c r="J279" i="2"/>
  <c r="H279" i="2"/>
  <c r="G279" i="2"/>
  <c r="M278" i="2"/>
  <c r="K278" i="2"/>
  <c r="J278" i="2"/>
  <c r="H278" i="2"/>
  <c r="G278" i="2"/>
  <c r="M277" i="2"/>
  <c r="K277" i="2"/>
  <c r="J277" i="2"/>
  <c r="H277" i="2"/>
  <c r="G277" i="2"/>
  <c r="M276" i="2"/>
  <c r="K276" i="2"/>
  <c r="J276" i="2"/>
  <c r="H276" i="2"/>
  <c r="G276" i="2"/>
  <c r="M275" i="2"/>
  <c r="K275" i="2"/>
  <c r="J275" i="2"/>
  <c r="H275" i="2"/>
  <c r="G275" i="2"/>
  <c r="M274" i="2"/>
  <c r="K274" i="2"/>
  <c r="J274" i="2"/>
  <c r="H274" i="2"/>
  <c r="G274" i="2"/>
  <c r="M273" i="2"/>
  <c r="K273" i="2"/>
  <c r="J273" i="2"/>
  <c r="H273" i="2"/>
  <c r="G273" i="2"/>
  <c r="M272" i="2"/>
  <c r="K272" i="2"/>
  <c r="J272" i="2"/>
  <c r="H272" i="2"/>
  <c r="G272" i="2"/>
  <c r="M271" i="2"/>
  <c r="K271" i="2"/>
  <c r="J271" i="2"/>
  <c r="H271" i="2"/>
  <c r="G271" i="2"/>
  <c r="M270" i="2"/>
  <c r="K270" i="2"/>
  <c r="J270" i="2"/>
  <c r="H270" i="2"/>
  <c r="G270" i="2"/>
  <c r="M269" i="2"/>
  <c r="K269" i="2"/>
  <c r="J269" i="2"/>
  <c r="H269" i="2"/>
  <c r="G269" i="2"/>
  <c r="M268" i="2"/>
  <c r="K268" i="2"/>
  <c r="J268" i="2"/>
  <c r="H268" i="2"/>
  <c r="G268" i="2"/>
  <c r="M267" i="2"/>
  <c r="K267" i="2"/>
  <c r="J267" i="2"/>
  <c r="H267" i="2"/>
  <c r="G267" i="2"/>
  <c r="M266" i="2"/>
  <c r="K266" i="2"/>
  <c r="J266" i="2"/>
  <c r="H266" i="2"/>
  <c r="G266" i="2"/>
  <c r="M265" i="2"/>
  <c r="K265" i="2"/>
  <c r="J265" i="2"/>
  <c r="H265" i="2"/>
  <c r="G265" i="2"/>
  <c r="M264" i="2"/>
  <c r="K264" i="2"/>
  <c r="J264" i="2"/>
  <c r="H264" i="2"/>
  <c r="G264" i="2"/>
  <c r="M263" i="2"/>
  <c r="K263" i="2"/>
  <c r="J263" i="2"/>
  <c r="H263" i="2"/>
  <c r="G263" i="2"/>
  <c r="M262" i="2"/>
  <c r="K262" i="2"/>
  <c r="J262" i="2"/>
  <c r="H262" i="2"/>
  <c r="G262" i="2"/>
  <c r="M261" i="2"/>
  <c r="K261" i="2"/>
  <c r="J261" i="2"/>
  <c r="H261" i="2"/>
  <c r="G261" i="2"/>
  <c r="M260" i="2"/>
  <c r="K260" i="2"/>
  <c r="J260" i="2"/>
  <c r="H260" i="2"/>
  <c r="G260" i="2"/>
  <c r="M259" i="2"/>
  <c r="K259" i="2"/>
  <c r="J259" i="2"/>
  <c r="H259" i="2"/>
  <c r="G259" i="2"/>
  <c r="M258" i="2"/>
  <c r="K258" i="2"/>
  <c r="J258" i="2"/>
  <c r="H258" i="2"/>
  <c r="G258" i="2"/>
  <c r="M257" i="2"/>
  <c r="K257" i="2"/>
  <c r="J257" i="2"/>
  <c r="H257" i="2"/>
  <c r="G257" i="2"/>
  <c r="M256" i="2"/>
  <c r="K256" i="2"/>
  <c r="J256" i="2"/>
  <c r="H256" i="2"/>
  <c r="G256" i="2"/>
  <c r="M255" i="2"/>
  <c r="K255" i="2"/>
  <c r="J255" i="2"/>
  <c r="H255" i="2"/>
  <c r="G255" i="2"/>
  <c r="M254" i="2"/>
  <c r="K254" i="2"/>
  <c r="J254" i="2"/>
  <c r="H254" i="2"/>
  <c r="G254" i="2"/>
  <c r="M253" i="2"/>
  <c r="K253" i="2"/>
  <c r="J253" i="2"/>
  <c r="H253" i="2"/>
  <c r="G253" i="2"/>
  <c r="M252" i="2"/>
  <c r="K252" i="2"/>
  <c r="J252" i="2"/>
  <c r="H252" i="2"/>
  <c r="G252" i="2"/>
  <c r="M251" i="2"/>
  <c r="K251" i="2"/>
  <c r="J251" i="2"/>
  <c r="H251" i="2"/>
  <c r="G251" i="2"/>
  <c r="M250" i="2"/>
  <c r="K250" i="2"/>
  <c r="J250" i="2"/>
  <c r="H250" i="2"/>
  <c r="G250" i="2"/>
  <c r="M249" i="2"/>
  <c r="K249" i="2"/>
  <c r="J249" i="2"/>
  <c r="H249" i="2"/>
  <c r="G249" i="2"/>
  <c r="M248" i="2"/>
  <c r="K248" i="2"/>
  <c r="J248" i="2"/>
  <c r="H248" i="2"/>
  <c r="G248" i="2"/>
  <c r="M247" i="2"/>
  <c r="K247" i="2"/>
  <c r="J247" i="2"/>
  <c r="H247" i="2"/>
  <c r="G247" i="2"/>
  <c r="M246" i="2"/>
  <c r="K246" i="2"/>
  <c r="J246" i="2"/>
  <c r="H246" i="2"/>
  <c r="G246" i="2"/>
  <c r="M245" i="2"/>
  <c r="K245" i="2"/>
  <c r="J245" i="2"/>
  <c r="H245" i="2"/>
  <c r="G245" i="2"/>
  <c r="M244" i="2"/>
  <c r="K244" i="2"/>
  <c r="J244" i="2"/>
  <c r="H244" i="2"/>
  <c r="G244" i="2"/>
  <c r="M243" i="2"/>
  <c r="K243" i="2"/>
  <c r="J243" i="2"/>
  <c r="H243" i="2"/>
  <c r="G243" i="2"/>
  <c r="M242" i="2"/>
  <c r="K242" i="2"/>
  <c r="J242" i="2"/>
  <c r="H242" i="2"/>
  <c r="G242" i="2"/>
  <c r="M241" i="2"/>
  <c r="K241" i="2"/>
  <c r="J241" i="2"/>
  <c r="H241" i="2"/>
  <c r="G241" i="2"/>
  <c r="M240" i="2"/>
  <c r="K240" i="2"/>
  <c r="J240" i="2"/>
  <c r="H240" i="2"/>
  <c r="G240" i="2"/>
  <c r="M239" i="2"/>
  <c r="K239" i="2"/>
  <c r="J239" i="2"/>
  <c r="H239" i="2"/>
  <c r="G239" i="2"/>
  <c r="M238" i="2"/>
  <c r="K238" i="2"/>
  <c r="J238" i="2"/>
  <c r="H238" i="2"/>
  <c r="G238" i="2"/>
  <c r="M237" i="2"/>
  <c r="K237" i="2"/>
  <c r="J237" i="2"/>
  <c r="H237" i="2"/>
  <c r="G237" i="2"/>
  <c r="M236" i="2"/>
  <c r="K236" i="2"/>
  <c r="J236" i="2"/>
  <c r="H236" i="2"/>
  <c r="G236" i="2"/>
  <c r="M235" i="2"/>
  <c r="K235" i="2"/>
  <c r="J235" i="2"/>
  <c r="H235" i="2"/>
  <c r="G235" i="2"/>
  <c r="M234" i="2"/>
  <c r="K234" i="2"/>
  <c r="J234" i="2"/>
  <c r="H234" i="2"/>
  <c r="G234" i="2"/>
  <c r="M233" i="2"/>
  <c r="K233" i="2"/>
  <c r="J233" i="2"/>
  <c r="H233" i="2"/>
  <c r="G233" i="2"/>
  <c r="M232" i="2"/>
  <c r="K232" i="2"/>
  <c r="J232" i="2"/>
  <c r="H232" i="2"/>
  <c r="G232" i="2"/>
  <c r="M231" i="2"/>
  <c r="K231" i="2"/>
  <c r="J231" i="2"/>
  <c r="H231" i="2"/>
  <c r="G231" i="2"/>
  <c r="M230" i="2"/>
  <c r="K230" i="2"/>
  <c r="J230" i="2"/>
  <c r="H230" i="2"/>
  <c r="G230" i="2"/>
  <c r="M229" i="2"/>
  <c r="K229" i="2"/>
  <c r="J229" i="2"/>
  <c r="H229" i="2"/>
  <c r="G229" i="2"/>
  <c r="M228" i="2"/>
  <c r="K228" i="2"/>
  <c r="J228" i="2"/>
  <c r="H228" i="2"/>
  <c r="G228" i="2"/>
  <c r="M227" i="2"/>
  <c r="K227" i="2"/>
  <c r="J227" i="2"/>
  <c r="H227" i="2"/>
  <c r="G227" i="2"/>
  <c r="M226" i="2"/>
  <c r="K226" i="2"/>
  <c r="J226" i="2"/>
  <c r="H226" i="2"/>
  <c r="G226" i="2"/>
  <c r="M225" i="2"/>
  <c r="K225" i="2"/>
  <c r="J225" i="2"/>
  <c r="H225" i="2"/>
  <c r="G225" i="2"/>
  <c r="M224" i="2"/>
  <c r="K224" i="2"/>
  <c r="J224" i="2"/>
  <c r="H224" i="2"/>
  <c r="G224" i="2"/>
  <c r="M223" i="2"/>
  <c r="K223" i="2"/>
  <c r="J223" i="2"/>
  <c r="H223" i="2"/>
  <c r="G223" i="2"/>
  <c r="M222" i="2"/>
  <c r="K222" i="2"/>
  <c r="J222" i="2"/>
  <c r="H222" i="2"/>
  <c r="G222" i="2"/>
  <c r="M221" i="2"/>
  <c r="K221" i="2"/>
  <c r="J221" i="2"/>
  <c r="H221" i="2"/>
  <c r="G221" i="2"/>
  <c r="M220" i="2"/>
  <c r="K220" i="2"/>
  <c r="J220" i="2"/>
  <c r="H220" i="2"/>
  <c r="G220" i="2"/>
  <c r="M219" i="2"/>
  <c r="K219" i="2"/>
  <c r="J219" i="2"/>
  <c r="H219" i="2"/>
  <c r="G219" i="2"/>
  <c r="M218" i="2"/>
  <c r="K218" i="2"/>
  <c r="J218" i="2"/>
  <c r="H218" i="2"/>
  <c r="G218" i="2"/>
  <c r="M217" i="2"/>
  <c r="K217" i="2"/>
  <c r="J217" i="2"/>
  <c r="H217" i="2"/>
  <c r="G217" i="2"/>
  <c r="M216" i="2"/>
  <c r="K216" i="2"/>
  <c r="J216" i="2"/>
  <c r="H216" i="2"/>
  <c r="G216" i="2"/>
  <c r="M215" i="2"/>
  <c r="K215" i="2"/>
  <c r="J215" i="2"/>
  <c r="H215" i="2"/>
  <c r="G215" i="2"/>
  <c r="M214" i="2"/>
  <c r="K214" i="2"/>
  <c r="J214" i="2"/>
  <c r="H214" i="2"/>
  <c r="G214" i="2"/>
  <c r="M213" i="2"/>
  <c r="K213" i="2"/>
  <c r="J213" i="2"/>
  <c r="H213" i="2"/>
  <c r="G213" i="2"/>
  <c r="M212" i="2"/>
  <c r="K212" i="2"/>
  <c r="J212" i="2"/>
  <c r="H212" i="2"/>
  <c r="G212" i="2"/>
  <c r="M211" i="2"/>
  <c r="K211" i="2"/>
  <c r="J211" i="2"/>
  <c r="H211" i="2"/>
  <c r="G211" i="2"/>
  <c r="M210" i="2"/>
  <c r="K210" i="2"/>
  <c r="J210" i="2"/>
  <c r="H210" i="2"/>
  <c r="G210" i="2"/>
  <c r="M209" i="2"/>
  <c r="K209" i="2"/>
  <c r="J209" i="2"/>
  <c r="H209" i="2"/>
  <c r="G209" i="2"/>
  <c r="M208" i="2"/>
  <c r="K208" i="2"/>
  <c r="J208" i="2"/>
  <c r="H208" i="2"/>
  <c r="G208" i="2"/>
  <c r="M207" i="2"/>
  <c r="K207" i="2"/>
  <c r="J207" i="2"/>
  <c r="H207" i="2"/>
  <c r="G207" i="2"/>
  <c r="M206" i="2"/>
  <c r="K206" i="2"/>
  <c r="J206" i="2"/>
  <c r="H206" i="2"/>
  <c r="G206" i="2"/>
  <c r="M205" i="2"/>
  <c r="K205" i="2"/>
  <c r="J205" i="2"/>
  <c r="H205" i="2"/>
  <c r="G205" i="2"/>
  <c r="M204" i="2"/>
  <c r="K204" i="2"/>
  <c r="J204" i="2"/>
  <c r="H204" i="2"/>
  <c r="G204" i="2"/>
  <c r="M203" i="2"/>
  <c r="K203" i="2"/>
  <c r="J203" i="2"/>
  <c r="H203" i="2"/>
  <c r="G203" i="2"/>
  <c r="M202" i="2"/>
  <c r="K202" i="2"/>
  <c r="J202" i="2"/>
  <c r="H202" i="2"/>
  <c r="G202" i="2"/>
  <c r="M201" i="2"/>
  <c r="K201" i="2"/>
  <c r="J201" i="2"/>
  <c r="H201" i="2"/>
  <c r="G201" i="2"/>
  <c r="M200" i="2"/>
  <c r="K200" i="2"/>
  <c r="J200" i="2"/>
  <c r="H200" i="2"/>
  <c r="G200" i="2"/>
  <c r="M199" i="2"/>
  <c r="K199" i="2"/>
  <c r="J199" i="2"/>
  <c r="H199" i="2"/>
  <c r="G199" i="2"/>
  <c r="M198" i="2"/>
  <c r="K198" i="2"/>
  <c r="J198" i="2"/>
  <c r="H198" i="2"/>
  <c r="G198" i="2"/>
  <c r="M197" i="2"/>
  <c r="K197" i="2"/>
  <c r="J197" i="2"/>
  <c r="H197" i="2"/>
  <c r="G197" i="2"/>
  <c r="M196" i="2"/>
  <c r="K196" i="2"/>
  <c r="J196" i="2"/>
  <c r="H196" i="2"/>
  <c r="G196" i="2"/>
  <c r="M195" i="2"/>
  <c r="K195" i="2"/>
  <c r="J195" i="2"/>
  <c r="H195" i="2"/>
  <c r="G195" i="2"/>
  <c r="M194" i="2"/>
  <c r="K194" i="2"/>
  <c r="J194" i="2"/>
  <c r="H194" i="2"/>
  <c r="G194" i="2"/>
  <c r="M193" i="2"/>
  <c r="K193" i="2"/>
  <c r="J193" i="2"/>
  <c r="H193" i="2"/>
  <c r="G193" i="2"/>
  <c r="M192" i="2"/>
  <c r="K192" i="2"/>
  <c r="J192" i="2"/>
  <c r="H192" i="2"/>
  <c r="G192" i="2"/>
  <c r="M191" i="2"/>
  <c r="K191" i="2"/>
  <c r="J191" i="2"/>
  <c r="H191" i="2"/>
  <c r="G191" i="2"/>
  <c r="M190" i="2"/>
  <c r="K190" i="2"/>
  <c r="J190" i="2"/>
  <c r="H190" i="2"/>
  <c r="G190" i="2"/>
  <c r="M189" i="2"/>
  <c r="K189" i="2"/>
  <c r="J189" i="2"/>
  <c r="H189" i="2"/>
  <c r="G189" i="2"/>
  <c r="M188" i="2"/>
  <c r="K188" i="2"/>
  <c r="J188" i="2"/>
  <c r="H188" i="2"/>
  <c r="G188" i="2"/>
  <c r="M187" i="2"/>
  <c r="K187" i="2"/>
  <c r="J187" i="2"/>
  <c r="H187" i="2"/>
  <c r="G187" i="2"/>
  <c r="M186" i="2"/>
  <c r="K186" i="2"/>
  <c r="J186" i="2"/>
  <c r="H186" i="2"/>
  <c r="G186" i="2"/>
  <c r="M185" i="2"/>
  <c r="K185" i="2"/>
  <c r="J185" i="2"/>
  <c r="H185" i="2"/>
  <c r="G185" i="2"/>
  <c r="M184" i="2"/>
  <c r="K184" i="2"/>
  <c r="J184" i="2"/>
  <c r="H184" i="2"/>
  <c r="G184" i="2"/>
  <c r="M183" i="2"/>
  <c r="K183" i="2"/>
  <c r="J183" i="2"/>
  <c r="H183" i="2"/>
  <c r="G183" i="2"/>
  <c r="M182" i="2"/>
  <c r="K182" i="2"/>
  <c r="J182" i="2"/>
  <c r="H182" i="2"/>
  <c r="G182" i="2"/>
  <c r="M181" i="2"/>
  <c r="K181" i="2"/>
  <c r="J181" i="2"/>
  <c r="H181" i="2"/>
  <c r="G181" i="2"/>
  <c r="M180" i="2"/>
  <c r="K180" i="2"/>
  <c r="J180" i="2"/>
  <c r="H180" i="2"/>
  <c r="G180" i="2"/>
  <c r="M179" i="2"/>
  <c r="K179" i="2"/>
  <c r="J179" i="2"/>
  <c r="H179" i="2"/>
  <c r="G179" i="2"/>
  <c r="M178" i="2"/>
  <c r="K178" i="2"/>
  <c r="J178" i="2"/>
  <c r="H178" i="2"/>
  <c r="G178" i="2"/>
  <c r="M177" i="2"/>
  <c r="K177" i="2"/>
  <c r="J177" i="2"/>
  <c r="H177" i="2"/>
  <c r="G177" i="2"/>
  <c r="M176" i="2"/>
  <c r="K176" i="2"/>
  <c r="J176" i="2"/>
  <c r="H176" i="2"/>
  <c r="G176" i="2"/>
  <c r="M175" i="2"/>
  <c r="K175" i="2"/>
  <c r="J175" i="2"/>
  <c r="H175" i="2"/>
  <c r="G175" i="2"/>
  <c r="M174" i="2"/>
  <c r="K174" i="2"/>
  <c r="J174" i="2"/>
  <c r="H174" i="2"/>
  <c r="G174" i="2"/>
  <c r="M173" i="2"/>
  <c r="K173" i="2"/>
  <c r="J173" i="2"/>
  <c r="H173" i="2"/>
  <c r="G173" i="2"/>
  <c r="M172" i="2"/>
  <c r="K172" i="2"/>
  <c r="J172" i="2"/>
  <c r="H172" i="2"/>
  <c r="G172" i="2"/>
  <c r="M171" i="2"/>
  <c r="K171" i="2"/>
  <c r="J171" i="2"/>
  <c r="H171" i="2"/>
  <c r="G171" i="2"/>
  <c r="M170" i="2"/>
  <c r="K170" i="2"/>
  <c r="J170" i="2"/>
  <c r="H170" i="2"/>
  <c r="G170" i="2"/>
  <c r="M169" i="2"/>
  <c r="K169" i="2"/>
  <c r="J169" i="2"/>
  <c r="H169" i="2"/>
  <c r="G169" i="2"/>
  <c r="M168" i="2"/>
  <c r="K168" i="2"/>
  <c r="J168" i="2"/>
  <c r="H168" i="2"/>
  <c r="G168" i="2"/>
  <c r="M167" i="2"/>
  <c r="K167" i="2"/>
  <c r="J167" i="2"/>
  <c r="H167" i="2"/>
  <c r="G167" i="2"/>
  <c r="M166" i="2"/>
  <c r="K166" i="2"/>
  <c r="J166" i="2"/>
  <c r="H166" i="2"/>
  <c r="G166" i="2"/>
  <c r="M165" i="2"/>
  <c r="K165" i="2"/>
  <c r="J165" i="2"/>
  <c r="H165" i="2"/>
  <c r="G165" i="2"/>
  <c r="M164" i="2"/>
  <c r="K164" i="2"/>
  <c r="J164" i="2"/>
  <c r="H164" i="2"/>
  <c r="G164" i="2"/>
  <c r="M163" i="2"/>
  <c r="K163" i="2"/>
  <c r="J163" i="2"/>
  <c r="H163" i="2"/>
  <c r="G163" i="2"/>
  <c r="M162" i="2"/>
  <c r="K162" i="2"/>
  <c r="J162" i="2"/>
  <c r="H162" i="2"/>
  <c r="G162" i="2"/>
  <c r="M161" i="2"/>
  <c r="K161" i="2"/>
  <c r="J161" i="2"/>
  <c r="H161" i="2"/>
  <c r="G161" i="2"/>
  <c r="M160" i="2"/>
  <c r="K160" i="2"/>
  <c r="J160" i="2"/>
  <c r="H160" i="2"/>
  <c r="G160" i="2"/>
  <c r="M159" i="2"/>
  <c r="K159" i="2"/>
  <c r="J159" i="2"/>
  <c r="H159" i="2"/>
  <c r="G159" i="2"/>
  <c r="M158" i="2"/>
  <c r="K158" i="2"/>
  <c r="J158" i="2"/>
  <c r="H158" i="2"/>
  <c r="G158" i="2"/>
  <c r="M157" i="2"/>
  <c r="K157" i="2"/>
  <c r="J157" i="2"/>
  <c r="H157" i="2"/>
  <c r="G157" i="2"/>
  <c r="M156" i="2"/>
  <c r="K156" i="2"/>
  <c r="J156" i="2"/>
  <c r="H156" i="2"/>
  <c r="G156" i="2"/>
  <c r="M155" i="2"/>
  <c r="K155" i="2"/>
  <c r="J155" i="2"/>
  <c r="H155" i="2"/>
  <c r="G155" i="2"/>
  <c r="M154" i="2"/>
  <c r="K154" i="2"/>
  <c r="J154" i="2"/>
  <c r="H154" i="2"/>
  <c r="G154" i="2"/>
  <c r="M153" i="2"/>
  <c r="K153" i="2"/>
  <c r="J153" i="2"/>
  <c r="H153" i="2"/>
  <c r="G153" i="2"/>
  <c r="M152" i="2"/>
  <c r="K152" i="2"/>
  <c r="J152" i="2"/>
  <c r="H152" i="2"/>
  <c r="G152" i="2"/>
  <c r="M151" i="2"/>
  <c r="K151" i="2"/>
  <c r="J151" i="2"/>
  <c r="H151" i="2"/>
  <c r="G151" i="2"/>
  <c r="M150" i="2"/>
  <c r="K150" i="2"/>
  <c r="J150" i="2"/>
  <c r="H150" i="2"/>
  <c r="G150" i="2"/>
  <c r="M149" i="2"/>
  <c r="K149" i="2"/>
  <c r="J149" i="2"/>
  <c r="H149" i="2"/>
  <c r="G149" i="2"/>
  <c r="M148" i="2"/>
  <c r="K148" i="2"/>
  <c r="J148" i="2"/>
  <c r="H148" i="2"/>
  <c r="G148" i="2"/>
  <c r="M147" i="2"/>
  <c r="K147" i="2"/>
  <c r="J147" i="2"/>
  <c r="H147" i="2"/>
  <c r="G147" i="2"/>
  <c r="M146" i="2"/>
  <c r="K146" i="2"/>
  <c r="J146" i="2"/>
  <c r="H146" i="2"/>
  <c r="G146" i="2"/>
  <c r="M145" i="2"/>
  <c r="K145" i="2"/>
  <c r="J145" i="2"/>
  <c r="H145" i="2"/>
  <c r="G145" i="2"/>
  <c r="M144" i="2"/>
  <c r="K144" i="2"/>
  <c r="J144" i="2"/>
  <c r="H144" i="2"/>
  <c r="G144" i="2"/>
  <c r="M143" i="2"/>
  <c r="K143" i="2"/>
  <c r="J143" i="2"/>
  <c r="H143" i="2"/>
  <c r="G143" i="2"/>
  <c r="M142" i="2"/>
  <c r="K142" i="2"/>
  <c r="J142" i="2"/>
  <c r="H142" i="2"/>
  <c r="G142" i="2"/>
  <c r="M141" i="2"/>
  <c r="K141" i="2"/>
  <c r="J141" i="2"/>
  <c r="H141" i="2"/>
  <c r="G141" i="2"/>
  <c r="M140" i="2"/>
  <c r="K140" i="2"/>
  <c r="J140" i="2"/>
  <c r="H140" i="2"/>
  <c r="G140" i="2"/>
  <c r="M139" i="2"/>
  <c r="K139" i="2"/>
  <c r="J139" i="2"/>
  <c r="H139" i="2"/>
  <c r="G139" i="2"/>
  <c r="M138" i="2"/>
  <c r="K138" i="2"/>
  <c r="J138" i="2"/>
  <c r="H138" i="2"/>
  <c r="G138" i="2"/>
  <c r="M137" i="2"/>
  <c r="K137" i="2"/>
  <c r="J137" i="2"/>
  <c r="H137" i="2"/>
  <c r="G137" i="2"/>
  <c r="M136" i="2"/>
  <c r="K136" i="2"/>
  <c r="J136" i="2"/>
  <c r="H136" i="2"/>
  <c r="G136" i="2"/>
  <c r="M135" i="2"/>
  <c r="K135" i="2"/>
  <c r="J135" i="2"/>
  <c r="H135" i="2"/>
  <c r="G135" i="2"/>
  <c r="M134" i="2"/>
  <c r="K134" i="2"/>
  <c r="J134" i="2"/>
  <c r="H134" i="2"/>
  <c r="G134" i="2"/>
  <c r="M133" i="2"/>
  <c r="K133" i="2"/>
  <c r="J133" i="2"/>
  <c r="H133" i="2"/>
  <c r="G133" i="2"/>
  <c r="M132" i="2"/>
  <c r="K132" i="2"/>
  <c r="J132" i="2"/>
  <c r="H132" i="2"/>
  <c r="G132" i="2"/>
  <c r="M131" i="2"/>
  <c r="K131" i="2"/>
  <c r="J131" i="2"/>
  <c r="H131" i="2"/>
  <c r="G131" i="2"/>
  <c r="M130" i="2"/>
  <c r="K130" i="2"/>
  <c r="J130" i="2"/>
  <c r="H130" i="2"/>
  <c r="G130" i="2"/>
  <c r="M129" i="2"/>
  <c r="K129" i="2"/>
  <c r="J129" i="2"/>
  <c r="H129" i="2"/>
  <c r="G129" i="2"/>
  <c r="M128" i="2"/>
  <c r="K128" i="2"/>
  <c r="J128" i="2"/>
  <c r="H128" i="2"/>
  <c r="G128" i="2"/>
  <c r="M127" i="2"/>
  <c r="K127" i="2"/>
  <c r="J127" i="2"/>
  <c r="H127" i="2"/>
  <c r="G127" i="2"/>
  <c r="M126" i="2"/>
  <c r="K126" i="2"/>
  <c r="J126" i="2"/>
  <c r="H126" i="2"/>
  <c r="G126" i="2"/>
  <c r="M125" i="2"/>
  <c r="K125" i="2"/>
  <c r="J125" i="2"/>
  <c r="H125" i="2"/>
  <c r="G125" i="2"/>
  <c r="M124" i="2"/>
  <c r="K124" i="2"/>
  <c r="J124" i="2"/>
  <c r="H124" i="2"/>
  <c r="G124" i="2"/>
  <c r="M123" i="2"/>
  <c r="K123" i="2"/>
  <c r="J123" i="2"/>
  <c r="H123" i="2"/>
  <c r="G123" i="2"/>
  <c r="M122" i="2"/>
  <c r="K122" i="2"/>
  <c r="J122" i="2"/>
  <c r="H122" i="2"/>
  <c r="G122" i="2"/>
  <c r="M121" i="2"/>
  <c r="K121" i="2"/>
  <c r="J121" i="2"/>
  <c r="H121" i="2"/>
  <c r="G121" i="2"/>
  <c r="M120" i="2"/>
  <c r="K120" i="2"/>
  <c r="J120" i="2"/>
  <c r="H120" i="2"/>
  <c r="G120" i="2"/>
  <c r="M119" i="2"/>
  <c r="K119" i="2"/>
  <c r="J119" i="2"/>
  <c r="H119" i="2"/>
  <c r="G119" i="2"/>
  <c r="M118" i="2"/>
  <c r="K118" i="2"/>
  <c r="J118" i="2"/>
  <c r="H118" i="2"/>
  <c r="G118" i="2"/>
  <c r="M117" i="2"/>
  <c r="K117" i="2"/>
  <c r="J117" i="2"/>
  <c r="H117" i="2"/>
  <c r="G117" i="2"/>
  <c r="M116" i="2"/>
  <c r="K116" i="2"/>
  <c r="J116" i="2"/>
  <c r="H116" i="2"/>
  <c r="G116" i="2"/>
  <c r="M115" i="2"/>
  <c r="K115" i="2"/>
  <c r="J115" i="2"/>
  <c r="H115" i="2"/>
  <c r="G115" i="2"/>
  <c r="M114" i="2"/>
  <c r="K114" i="2"/>
  <c r="J114" i="2"/>
  <c r="H114" i="2"/>
  <c r="G114" i="2"/>
  <c r="M113" i="2"/>
  <c r="K113" i="2"/>
  <c r="J113" i="2"/>
  <c r="H113" i="2"/>
  <c r="G113" i="2"/>
  <c r="M112" i="2"/>
  <c r="K112" i="2"/>
  <c r="J112" i="2"/>
  <c r="H112" i="2"/>
  <c r="G112" i="2"/>
  <c r="M111" i="2"/>
  <c r="K111" i="2"/>
  <c r="J111" i="2"/>
  <c r="H111" i="2"/>
  <c r="G111" i="2"/>
  <c r="M110" i="2"/>
  <c r="K110" i="2"/>
  <c r="J110" i="2"/>
  <c r="H110" i="2"/>
  <c r="G110" i="2"/>
  <c r="M109" i="2"/>
  <c r="K109" i="2"/>
  <c r="J109" i="2"/>
  <c r="H109" i="2"/>
  <c r="G109" i="2"/>
  <c r="M108" i="2"/>
  <c r="K108" i="2"/>
  <c r="J108" i="2"/>
  <c r="H108" i="2"/>
  <c r="G108" i="2"/>
  <c r="M107" i="2"/>
  <c r="K107" i="2"/>
  <c r="J107" i="2"/>
  <c r="H107" i="2"/>
  <c r="G107" i="2"/>
  <c r="M106" i="2"/>
  <c r="K106" i="2"/>
  <c r="J106" i="2"/>
  <c r="H106" i="2"/>
  <c r="G106" i="2"/>
  <c r="M105" i="2"/>
  <c r="K105" i="2"/>
  <c r="J105" i="2"/>
  <c r="H105" i="2"/>
  <c r="G105" i="2"/>
  <c r="M104" i="2"/>
  <c r="K104" i="2"/>
  <c r="J104" i="2"/>
  <c r="H104" i="2"/>
  <c r="G104" i="2"/>
  <c r="M103" i="2"/>
  <c r="K103" i="2"/>
  <c r="J103" i="2"/>
  <c r="H103" i="2"/>
  <c r="G103" i="2"/>
  <c r="M102" i="2"/>
  <c r="K102" i="2"/>
  <c r="J102" i="2"/>
  <c r="H102" i="2"/>
  <c r="G102" i="2"/>
  <c r="M101" i="2"/>
  <c r="K101" i="2"/>
  <c r="J101" i="2"/>
  <c r="H101" i="2"/>
  <c r="G101" i="2"/>
  <c r="M100" i="2"/>
  <c r="K100" i="2"/>
  <c r="J100" i="2"/>
  <c r="H100" i="2"/>
  <c r="G100" i="2"/>
  <c r="M99" i="2"/>
  <c r="K99" i="2"/>
  <c r="J99" i="2"/>
  <c r="H99" i="2"/>
  <c r="G99" i="2"/>
  <c r="M98" i="2"/>
  <c r="K98" i="2"/>
  <c r="J98" i="2"/>
  <c r="H98" i="2"/>
  <c r="G98" i="2"/>
  <c r="M97" i="2"/>
  <c r="K97" i="2"/>
  <c r="J97" i="2"/>
  <c r="H97" i="2"/>
  <c r="G97" i="2"/>
  <c r="M96" i="2"/>
  <c r="K96" i="2"/>
  <c r="J96" i="2"/>
  <c r="H96" i="2"/>
  <c r="G96" i="2"/>
  <c r="M95" i="2"/>
  <c r="K95" i="2"/>
  <c r="J95" i="2"/>
  <c r="H95" i="2"/>
  <c r="G95" i="2"/>
  <c r="M94" i="2"/>
  <c r="K94" i="2"/>
  <c r="J94" i="2"/>
  <c r="H94" i="2"/>
  <c r="G94" i="2"/>
  <c r="M93" i="2"/>
  <c r="K93" i="2"/>
  <c r="J93" i="2"/>
  <c r="H93" i="2"/>
  <c r="G93" i="2"/>
  <c r="M92" i="2"/>
  <c r="K92" i="2"/>
  <c r="J92" i="2"/>
  <c r="H92" i="2"/>
  <c r="G92" i="2"/>
  <c r="M91" i="2"/>
  <c r="K91" i="2"/>
  <c r="J91" i="2"/>
  <c r="H91" i="2"/>
  <c r="G91" i="2"/>
  <c r="M90" i="2"/>
  <c r="K90" i="2"/>
  <c r="J90" i="2"/>
  <c r="H90" i="2"/>
  <c r="G90" i="2"/>
  <c r="M89" i="2"/>
  <c r="K89" i="2"/>
  <c r="J89" i="2"/>
  <c r="H89" i="2"/>
  <c r="G89" i="2"/>
  <c r="M88" i="2"/>
  <c r="K88" i="2"/>
  <c r="J88" i="2"/>
  <c r="H88" i="2"/>
  <c r="G88" i="2"/>
  <c r="M87" i="2"/>
  <c r="K87" i="2"/>
  <c r="J87" i="2"/>
  <c r="H87" i="2"/>
  <c r="G87" i="2"/>
  <c r="M86" i="2"/>
  <c r="K86" i="2"/>
  <c r="J86" i="2"/>
  <c r="H86" i="2"/>
  <c r="G86" i="2"/>
  <c r="M85" i="2"/>
  <c r="K85" i="2"/>
  <c r="J85" i="2"/>
  <c r="H85" i="2"/>
  <c r="G85" i="2"/>
  <c r="M84" i="2"/>
  <c r="K84" i="2"/>
  <c r="J84" i="2"/>
  <c r="H84" i="2"/>
  <c r="G84" i="2"/>
  <c r="M83" i="2"/>
  <c r="K83" i="2"/>
  <c r="J83" i="2"/>
  <c r="H83" i="2"/>
  <c r="G83" i="2"/>
  <c r="M82" i="2"/>
  <c r="K82" i="2"/>
  <c r="J82" i="2"/>
  <c r="H82" i="2"/>
  <c r="G82" i="2"/>
  <c r="M81" i="2"/>
  <c r="K81" i="2"/>
  <c r="J81" i="2"/>
  <c r="H81" i="2"/>
  <c r="G81" i="2"/>
  <c r="M80" i="2"/>
  <c r="K80" i="2"/>
  <c r="J80" i="2"/>
  <c r="H80" i="2"/>
  <c r="G80" i="2"/>
  <c r="M79" i="2"/>
  <c r="K79" i="2"/>
  <c r="J79" i="2"/>
  <c r="H79" i="2"/>
  <c r="G79" i="2"/>
  <c r="M78" i="2"/>
  <c r="K78" i="2"/>
  <c r="J78" i="2"/>
  <c r="H78" i="2"/>
  <c r="G78" i="2"/>
  <c r="M77" i="2"/>
  <c r="K77" i="2"/>
  <c r="J77" i="2"/>
  <c r="H77" i="2"/>
  <c r="G77" i="2"/>
  <c r="M76" i="2"/>
  <c r="K76" i="2"/>
  <c r="J76" i="2"/>
  <c r="H76" i="2"/>
  <c r="G76" i="2"/>
  <c r="M75" i="2"/>
  <c r="K75" i="2"/>
  <c r="J75" i="2"/>
  <c r="H75" i="2"/>
  <c r="G75" i="2"/>
  <c r="M74" i="2"/>
  <c r="K74" i="2"/>
  <c r="J74" i="2"/>
  <c r="H74" i="2"/>
  <c r="G74" i="2"/>
  <c r="M73" i="2"/>
  <c r="K73" i="2"/>
  <c r="J73" i="2"/>
  <c r="H73" i="2"/>
  <c r="G73" i="2"/>
  <c r="M72" i="2"/>
  <c r="K72" i="2"/>
  <c r="J72" i="2"/>
  <c r="H72" i="2"/>
  <c r="G72" i="2"/>
  <c r="M71" i="2"/>
  <c r="K71" i="2"/>
  <c r="J71" i="2"/>
  <c r="H71" i="2"/>
  <c r="G71" i="2"/>
  <c r="M70" i="2"/>
  <c r="K70" i="2"/>
  <c r="J70" i="2"/>
  <c r="H70" i="2"/>
  <c r="G70" i="2"/>
  <c r="M69" i="2"/>
  <c r="K69" i="2"/>
  <c r="J69" i="2"/>
  <c r="H69" i="2"/>
  <c r="G69" i="2"/>
  <c r="M68" i="2"/>
  <c r="K68" i="2"/>
  <c r="J68" i="2"/>
  <c r="H68" i="2"/>
  <c r="G68" i="2"/>
  <c r="M67" i="2"/>
  <c r="K67" i="2"/>
  <c r="J67" i="2"/>
  <c r="H67" i="2"/>
  <c r="G67" i="2"/>
  <c r="M66" i="2"/>
  <c r="K66" i="2"/>
  <c r="J66" i="2"/>
  <c r="H66" i="2"/>
  <c r="G66" i="2"/>
  <c r="M65" i="2"/>
  <c r="K65" i="2"/>
  <c r="J65" i="2"/>
  <c r="H65" i="2"/>
  <c r="G65" i="2"/>
  <c r="M64" i="2"/>
  <c r="K64" i="2"/>
  <c r="J64" i="2"/>
  <c r="H64" i="2"/>
  <c r="G64" i="2"/>
  <c r="M63" i="2"/>
  <c r="K63" i="2"/>
  <c r="J63" i="2"/>
  <c r="H63" i="2"/>
  <c r="G63" i="2"/>
  <c r="M62" i="2"/>
  <c r="K62" i="2"/>
  <c r="J62" i="2"/>
  <c r="H62" i="2"/>
  <c r="G62" i="2"/>
  <c r="M61" i="2"/>
  <c r="K61" i="2"/>
  <c r="J61" i="2"/>
  <c r="H61" i="2"/>
  <c r="G61" i="2"/>
  <c r="M60" i="2"/>
  <c r="K60" i="2"/>
  <c r="J60" i="2"/>
  <c r="H60" i="2"/>
  <c r="G60" i="2"/>
  <c r="M59" i="2"/>
  <c r="K59" i="2"/>
  <c r="J59" i="2"/>
  <c r="H59" i="2"/>
  <c r="G59" i="2"/>
  <c r="M58" i="2"/>
  <c r="K58" i="2"/>
  <c r="J58" i="2"/>
  <c r="H58" i="2"/>
  <c r="G58" i="2"/>
  <c r="M57" i="2"/>
  <c r="K57" i="2"/>
  <c r="J57" i="2"/>
  <c r="H57" i="2"/>
  <c r="G57" i="2"/>
  <c r="M56" i="2"/>
  <c r="K56" i="2"/>
  <c r="J56" i="2"/>
  <c r="H56" i="2"/>
  <c r="G56" i="2"/>
  <c r="M55" i="2"/>
  <c r="K55" i="2"/>
  <c r="J55" i="2"/>
  <c r="H55" i="2"/>
  <c r="G55" i="2"/>
  <c r="M54" i="2"/>
  <c r="K54" i="2"/>
  <c r="J54" i="2"/>
  <c r="H54" i="2"/>
  <c r="G54" i="2"/>
  <c r="M53" i="2"/>
  <c r="K53" i="2"/>
  <c r="J53" i="2"/>
  <c r="H53" i="2"/>
  <c r="G53" i="2"/>
  <c r="M52" i="2"/>
  <c r="K52" i="2"/>
  <c r="J52" i="2"/>
  <c r="H52" i="2"/>
  <c r="G52" i="2"/>
  <c r="M51" i="2"/>
  <c r="K51" i="2"/>
  <c r="J51" i="2"/>
  <c r="H51" i="2"/>
  <c r="G51" i="2"/>
  <c r="M50" i="2"/>
  <c r="K50" i="2"/>
  <c r="J50" i="2"/>
  <c r="H50" i="2"/>
  <c r="G50" i="2"/>
  <c r="M49" i="2"/>
  <c r="K49" i="2"/>
  <c r="J49" i="2"/>
  <c r="H49" i="2"/>
  <c r="G49" i="2"/>
  <c r="M48" i="2"/>
  <c r="K48" i="2"/>
  <c r="J48" i="2"/>
  <c r="H48" i="2"/>
  <c r="G48" i="2"/>
  <c r="M47" i="2"/>
  <c r="K47" i="2"/>
  <c r="J47" i="2"/>
  <c r="H47" i="2"/>
  <c r="G47" i="2"/>
  <c r="M46" i="2"/>
  <c r="K46" i="2"/>
  <c r="J46" i="2"/>
  <c r="H46" i="2"/>
  <c r="G46" i="2"/>
  <c r="M45" i="2"/>
  <c r="K45" i="2"/>
  <c r="J45" i="2"/>
  <c r="H45" i="2"/>
  <c r="G45" i="2"/>
  <c r="M44" i="2"/>
  <c r="K44" i="2"/>
  <c r="J44" i="2"/>
  <c r="H44" i="2"/>
  <c r="G44" i="2"/>
  <c r="M43" i="2"/>
  <c r="K43" i="2"/>
  <c r="J43" i="2"/>
  <c r="H43" i="2"/>
  <c r="G43" i="2"/>
  <c r="M42" i="2"/>
  <c r="K42" i="2"/>
  <c r="J42" i="2"/>
  <c r="H42" i="2"/>
  <c r="G42" i="2"/>
  <c r="M41" i="2"/>
  <c r="K41" i="2"/>
  <c r="J41" i="2"/>
  <c r="H41" i="2"/>
  <c r="G41" i="2"/>
  <c r="M40" i="2"/>
  <c r="K40" i="2"/>
  <c r="J40" i="2"/>
  <c r="H40" i="2"/>
  <c r="G40" i="2"/>
  <c r="M39" i="2"/>
  <c r="K39" i="2"/>
  <c r="J39" i="2"/>
  <c r="H39" i="2"/>
  <c r="G39" i="2"/>
  <c r="M38" i="2"/>
  <c r="K38" i="2"/>
  <c r="J38" i="2"/>
  <c r="H38" i="2"/>
  <c r="G38" i="2"/>
  <c r="M37" i="2"/>
  <c r="K37" i="2"/>
  <c r="J37" i="2"/>
  <c r="H37" i="2"/>
  <c r="G37" i="2"/>
  <c r="M36" i="2"/>
  <c r="K36" i="2"/>
  <c r="J36" i="2"/>
  <c r="H36" i="2"/>
  <c r="G36" i="2"/>
  <c r="M35" i="2"/>
  <c r="K35" i="2"/>
  <c r="J35" i="2"/>
  <c r="H35" i="2"/>
  <c r="G35" i="2"/>
  <c r="M34" i="2"/>
  <c r="K34" i="2"/>
  <c r="J34" i="2"/>
  <c r="H34" i="2"/>
  <c r="G34" i="2"/>
  <c r="M33" i="2"/>
  <c r="K33" i="2"/>
  <c r="J33" i="2"/>
  <c r="H33" i="2"/>
  <c r="G33" i="2"/>
  <c r="M32" i="2"/>
  <c r="K32" i="2"/>
  <c r="J32" i="2"/>
  <c r="H32" i="2"/>
  <c r="G32" i="2"/>
  <c r="M31" i="2"/>
  <c r="K31" i="2"/>
  <c r="J31" i="2"/>
  <c r="H31" i="2"/>
  <c r="G31" i="2"/>
  <c r="M30" i="2"/>
  <c r="K30" i="2"/>
  <c r="J30" i="2"/>
  <c r="H30" i="2"/>
  <c r="G30" i="2"/>
  <c r="M29" i="2"/>
  <c r="K29" i="2"/>
  <c r="J29" i="2"/>
  <c r="H29" i="2"/>
  <c r="G29" i="2"/>
  <c r="M28" i="2"/>
  <c r="K28" i="2"/>
  <c r="J28" i="2"/>
  <c r="H28" i="2"/>
  <c r="G28" i="2"/>
  <c r="M27" i="2"/>
  <c r="K27" i="2"/>
  <c r="J27" i="2"/>
  <c r="H27" i="2"/>
  <c r="G27" i="2"/>
  <c r="M26" i="2"/>
  <c r="K26" i="2"/>
  <c r="J26" i="2"/>
  <c r="H26" i="2"/>
  <c r="G26" i="2"/>
  <c r="M25" i="2"/>
  <c r="K25" i="2"/>
  <c r="J25" i="2"/>
  <c r="H25" i="2"/>
  <c r="G25" i="2"/>
  <c r="M24" i="2"/>
  <c r="K24" i="2"/>
  <c r="J24" i="2"/>
  <c r="H24" i="2"/>
  <c r="G24" i="2"/>
  <c r="M23" i="2"/>
  <c r="K23" i="2"/>
  <c r="J23" i="2"/>
  <c r="H23" i="2"/>
  <c r="G23" i="2"/>
  <c r="M22" i="2"/>
  <c r="K22" i="2"/>
  <c r="J22" i="2"/>
  <c r="H22" i="2"/>
  <c r="G22" i="2"/>
  <c r="M21" i="2"/>
  <c r="K21" i="2"/>
  <c r="J21" i="2"/>
  <c r="H21" i="2"/>
  <c r="G21" i="2"/>
  <c r="M20" i="2"/>
  <c r="K20" i="2"/>
  <c r="J20" i="2"/>
  <c r="H20" i="2"/>
  <c r="G20" i="2"/>
  <c r="M19" i="2"/>
  <c r="K19" i="2"/>
  <c r="J19" i="2"/>
  <c r="H19" i="2"/>
  <c r="G19" i="2"/>
  <c r="M18" i="2"/>
  <c r="K18" i="2"/>
  <c r="J18" i="2"/>
  <c r="H18" i="2"/>
  <c r="G18" i="2"/>
  <c r="M17" i="2"/>
  <c r="K17" i="2"/>
  <c r="J17" i="2"/>
  <c r="H17" i="2"/>
  <c r="G17" i="2"/>
  <c r="M16" i="2"/>
  <c r="K16" i="2"/>
  <c r="J16" i="2"/>
  <c r="H16" i="2"/>
  <c r="G16" i="2"/>
  <c r="M15" i="2"/>
  <c r="K15" i="2"/>
  <c r="J15" i="2"/>
  <c r="H15" i="2"/>
  <c r="G15" i="2"/>
  <c r="M14" i="2"/>
  <c r="K14" i="2"/>
  <c r="J14" i="2"/>
  <c r="H14" i="2"/>
  <c r="G14" i="2"/>
  <c r="M13" i="2"/>
  <c r="K13" i="2"/>
  <c r="J13" i="2"/>
  <c r="H13" i="2"/>
  <c r="G13" i="2"/>
  <c r="M12" i="2"/>
  <c r="K12" i="2"/>
  <c r="J12" i="2"/>
  <c r="H12" i="2"/>
  <c r="G12" i="2"/>
  <c r="M11" i="2"/>
  <c r="K11" i="2"/>
  <c r="J11" i="2"/>
  <c r="H11" i="2"/>
  <c r="G11" i="2"/>
  <c r="M10" i="2"/>
  <c r="K10" i="2"/>
  <c r="J10" i="2"/>
  <c r="H10" i="2"/>
  <c r="G10" i="2"/>
  <c r="M9" i="2"/>
  <c r="K9" i="2"/>
  <c r="J9" i="2"/>
  <c r="H9" i="2"/>
  <c r="G9" i="2"/>
  <c r="M8" i="2"/>
  <c r="K8" i="2"/>
  <c r="J8" i="2"/>
  <c r="H8" i="2"/>
  <c r="G8" i="2"/>
  <c r="M7" i="2"/>
  <c r="K7" i="2"/>
  <c r="J7" i="2"/>
  <c r="H7" i="2"/>
  <c r="G7" i="2"/>
  <c r="M6" i="2"/>
  <c r="K6" i="2"/>
  <c r="J6" i="2"/>
  <c r="H6" i="2"/>
  <c r="G6" i="2"/>
  <c r="M5" i="2"/>
  <c r="K5" i="2"/>
  <c r="J5" i="2"/>
  <c r="H5" i="2"/>
  <c r="G5" i="2"/>
</calcChain>
</file>

<file path=xl/sharedStrings.xml><?xml version="1.0" encoding="utf-8"?>
<sst xmlns="http://schemas.openxmlformats.org/spreadsheetml/2006/main" count="169" uniqueCount="103">
  <si>
    <t>Materiale și locuri de consum</t>
  </si>
  <si>
    <t>Nomenclatorul materialelor cu prețul de cost și lista locurilor de consum (departamente, lucrări), cu bugetul lunar de consum.</t>
  </si>
  <si>
    <t>Cod</t>
  </si>
  <si>
    <t>Denumire material</t>
  </si>
  <si>
    <t>U.M.</t>
  </si>
  <si>
    <t>Preț unitar (lei)</t>
  </si>
  <si>
    <t>M01</t>
  </si>
  <si>
    <t>Șuruburi autoforante 4,2×19 (cutie 1.000 buc)</t>
  </si>
  <si>
    <t>cutie</t>
  </si>
  <si>
    <t>M02</t>
  </si>
  <si>
    <t>Vopsea lavabilă albă 15 l</t>
  </si>
  <si>
    <t>buc</t>
  </si>
  <si>
    <t>M03</t>
  </si>
  <si>
    <t>Mănuși de protecție</t>
  </si>
  <si>
    <t>per</t>
  </si>
  <si>
    <t>M04</t>
  </si>
  <si>
    <t>Bandă adezivă de ambalare</t>
  </si>
  <si>
    <t>rolă</t>
  </si>
  <si>
    <t>M05</t>
  </si>
  <si>
    <t>Folie stretch 23 µm</t>
  </si>
  <si>
    <t>M06</t>
  </si>
  <si>
    <t>Cartuș silicon sanitar</t>
  </si>
  <si>
    <t>M07</t>
  </si>
  <si>
    <t>Disc debitare metal 125 mm</t>
  </si>
  <si>
    <t>M08</t>
  </si>
  <si>
    <t>Hârtie copiator A4</t>
  </si>
  <si>
    <t>top</t>
  </si>
  <si>
    <t>M09</t>
  </si>
  <si>
    <t>Ulei hidraulic 20 l</t>
  </si>
  <si>
    <t>M10</t>
  </si>
  <si>
    <t>Detergent industrial 5 l</t>
  </si>
  <si>
    <t>Loc de consum / departament</t>
  </si>
  <si>
    <t>Buget lunar (lei)</t>
  </si>
  <si>
    <t>Atelier producție</t>
  </si>
  <si>
    <t>Întreținere</t>
  </si>
  <si>
    <t>Ambalare și expediție</t>
  </si>
  <si>
    <t>Administrativ</t>
  </si>
  <si>
    <t>Registrul consumurilor (ieșiri din magazie)</t>
  </si>
  <si>
    <t>Trece fiecare ieșire de material imediat: un rând pe material. Rândurile cu același număr de bon formează un bon de consum, pe care îl printezi din prima foaie.</t>
  </si>
  <si>
    <t>Nr. bon</t>
  </si>
  <si>
    <t>Data</t>
  </si>
  <si>
    <t>Lucrare / scop</t>
  </si>
  <si>
    <t>Cod material</t>
  </si>
  <si>
    <t>Denumire</t>
  </si>
  <si>
    <t>Cantitate</t>
  </si>
  <si>
    <t>Preț unitar</t>
  </si>
  <si>
    <t>Valoare</t>
  </si>
  <si>
    <t>Primit de</t>
  </si>
  <si>
    <t>Comanda 118 – rafturi metalice</t>
  </si>
  <si>
    <t>Ion Marin</t>
  </si>
  <si>
    <t>Revizie presă hidraulică</t>
  </si>
  <si>
    <t>Vasile Pop</t>
  </si>
  <si>
    <t>Expediții săptămâna 41</t>
  </si>
  <si>
    <t>Ana Dobre</t>
  </si>
  <si>
    <t>Comanda 121 – carcase</t>
  </si>
  <si>
    <t>Consum birou</t>
  </si>
  <si>
    <t>Elena Radu</t>
  </si>
  <si>
    <t>Reparații hală</t>
  </si>
  <si>
    <t>Expediții săptămâna 44</t>
  </si>
  <si>
    <t>Unitatea:</t>
  </si>
  <si>
    <t>Exemplu Producție SRL</t>
  </si>
  <si>
    <t>BON DE CONSUM</t>
  </si>
  <si>
    <t>Nr. bon:</t>
  </si>
  <si>
    <t>← scrie numărul bonului din registru</t>
  </si>
  <si>
    <t>Data:</t>
  </si>
  <si>
    <t>Gestiunea:</t>
  </si>
  <si>
    <t>Magazie centrală</t>
  </si>
  <si>
    <t>Loc de consum:</t>
  </si>
  <si>
    <t>Lucrare / scop:</t>
  </si>
  <si>
    <t>Nr.</t>
  </si>
  <si>
    <t>TOTAL</t>
  </si>
  <si>
    <t>Predat (gestionar)</t>
  </si>
  <si>
    <t>Primit</t>
  </si>
  <si>
    <t>Aprobat (șef compartiment)</t>
  </si>
  <si>
    <t>_______________</t>
  </si>
  <si>
    <t>Analiza consumurilor pe locuri de consum</t>
  </si>
  <si>
    <t>Luna:</t>
  </si>
  <si>
    <t>Octombrie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</si>
  <si>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</si>
  <si>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</si>
  <si>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</si>
  <si>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</si>
  <si>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</si>
  <si>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</si>
  <si>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</si>
  <si>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</si>
  <si>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</si>
  <si>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Noiembrie</t>
  </si>
  <si>
    <t>Decembrie</t>
  </si>
  <si>
    <t>Loc de consum</t>
  </si>
  <si>
    <t>Buget lunar</t>
  </si>
  <si>
    <t>Consum în lună</t>
  </si>
  <si>
    <t>Diferență față de buget</t>
  </si>
  <si>
    <t>% din buget</t>
  </si>
  <si>
    <t>Nr. bonuri</t>
  </si>
  <si>
    <t>Material</t>
  </si>
  <si>
    <t>Cantitate în lună</t>
  </si>
  <si>
    <t>Valoare în lună</t>
  </si>
  <si>
    <t>Roșu = consum peste buget; galben = peste 90% din buget. Materialul cu cea mai mare valoare consumată în lună apare evidențiat.</t>
  </si>
  <si>
    <t>Model bon de consum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</si>
  <si>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</si>
  <si>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</si>
  <si>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modelexcel.ro/model-bon-de-consum-excel/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</si>
</sst>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8"/>
      <color rgb="FF17734A"/>
      <name val="Calibri"/>
      <family val="2"/>
    </font>
    <font>
      <b/>
      <sz val="14"/>
      <color theme="1"/>
      <name val="Calibri"/>
      <family val="2"/>
    </font>
    <font>
      <sz val="10"/>
      <color rgb="FFB4322A"/>
      <name val="Calibri"/>
      <family val="2"/>
    </font>
    <font>
      <sz val="10"/>
      <color rgb="FFFFFFFF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  <fill>
      <patternFill patternType="solid">
        <fgColor rgb="FFE3F1E9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5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6" fillId="0" borderId="0" xfId="0" applyFont="1"/>
    <xf numFmtId="0" fontId="4" fillId="0" borderId="0" xfId="0" applyFont="1" applyAlignment="1">
      <alignment horizontal="right"/>
    </xf>
    <xf numFmtId="0" fontId="4" fillId="4" borderId="0" xfId="0" applyFont="1" applyFill="1"/>
    <xf numFmtId="0" fontId="7" fillId="4" borderId="0" xfId="0" applyFont="1" applyFill="1" applyAlignment="1">
      <alignment horizontal="left"/>
    </xf>
    <xf numFmtId="0" fontId="4" fillId="4" borderId="1" xfId="0" applyFont="1" applyFill="1" applyBorder="1"/>
    <xf numFmtId="164" fontId="4" fillId="4" borderId="1" xfId="0" applyNumberFormat="1" applyFont="1" applyFill="1" applyBorder="1"/>
    <xf numFmtId="0" fontId="8" fillId="0" borderId="0" xfId="0" applyFont="1"/>
    <xf numFmtId="0" fontId="4" fillId="4" borderId="0" xfId="0" applyFont="1" applyFill="1" applyAlignment="1">
      <alignment horizontal="left"/>
    </xf>
    <xf numFmtId="0" fontId="9" fillId="0" borderId="0" xfId="0" applyFont="1"/>
    <xf numFmtId="14" fontId="9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right"/>
    </xf>
    <xf numFmtId="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9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ont>
        <b/>
        <i val="0"/>
      </font>
      <fill>
        <patternFill>
          <bgColor rgb="FFE3F1E9"/>
        </patternFill>
      </fill>
    </dxf>
    <dxf>
      <fill>
        <patternFill>
          <bgColor rgb="FFFFE68C"/>
        </patternFill>
      </fill>
    </dxf>
    <dxf>
      <font>
        <color rgb="FFFFFFFF"/>
      </font>
      <fill>
        <patternFill>
          <bgColor rgb="FFB4322A"/>
        </patternFill>
      </fill>
    </dxf>
    <dxf>
      <font>
        <b/>
        <i val="0"/>
        <color rgb="FFB4322A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bon-de-consum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89E9-8853-4F45-B46B-DCF7151CB6C1}">
  <sheetPr>
    <pageSetUpPr fitToPage="1"/>
  </sheetPr>
  <dimension ref="B1:H3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6.7109375" style="1" customWidth="1"/>
    <col min="3" max="3" width="8.7109375" style="1" customWidth="1"/>
    <col min="4" max="4" width="40.7109375" style="1" customWidth="1"/>
    <col min="5" max="5" width="7.7109375" style="1" customWidth="1"/>
    <col min="6" max="6" width="10.7109375" style="1" customWidth="1"/>
    <col min="7" max="8" width="13.7109375" style="1" customWidth="1"/>
    <col min="9" max="16384" width="11.42578125" style="1"/>
  </cols>
  <sheetData>
    <row r="1" spans="2:8" x14ac:dyDescent="0.2">
      <c r="B1" s="4" t="s">
        <v>59</v>
      </c>
      <c r="C1" s="4" t="s">
        <v>60</v>
      </c>
    </row>
    <row r="2" spans="2:8" ht="23.25" x14ac:dyDescent="0.35">
      <c r="B2" s="14" t="s">
        <v>61</v>
      </c>
      <c r="F2" s="15" t="s">
        <v>62</v>
      </c>
      <c r="G2" s="17">
        <v>201</v>
      </c>
      <c r="H2" s="3" t="s">
        <v>63</v>
      </c>
    </row>
    <row r="4" spans="2:8" x14ac:dyDescent="0.2">
      <c r="B4" s="4" t="s">
        <v>64</v>
      </c>
      <c r="C4" s="31" t="str">
        <f>IFERROR(RIGHT("0"&amp;DAY(INDEX('Registru consumuri'!$C$5:$C$1004,MATCH(NrBon&amp;"|"&amp;1,'Registru consumuri'!$M$5:$M$1004,0))),2)&amp;"."&amp;RIGHT("0"&amp;MONTH(INDEX('Registru consumuri'!$C$5:$C$1004,MATCH(NrBon&amp;"|"&amp;1,'Registru consumuri'!$M$5:$M$1004,0))),2)&amp;"."&amp;YEAR(INDEX('Registru consumuri'!$C$5:$C$1004,MATCH(NrBon&amp;"|"&amp;1,'Registru consumuri'!$M$5:$M$1004,0))),"")</f>
        <v>02.10.2026</v>
      </c>
      <c r="D4" s="31"/>
      <c r="E4" s="31"/>
      <c r="F4" s="31"/>
      <c r="G4" s="31"/>
      <c r="H4" s="31"/>
    </row>
    <row r="5" spans="2:8" x14ac:dyDescent="0.2">
      <c r="B5" s="4" t="s">
        <v>65</v>
      </c>
      <c r="C5" s="32" t="s">
        <v>66</v>
      </c>
      <c r="D5" s="32"/>
      <c r="E5" s="32"/>
      <c r="F5" s="32"/>
      <c r="G5" s="32"/>
      <c r="H5" s="32"/>
    </row>
    <row r="6" spans="2:8" x14ac:dyDescent="0.2">
      <c r="B6" s="4" t="s">
        <v>67</v>
      </c>
      <c r="C6" s="31" t="str">
        <f>IFERROR(INDEX('Registru consumuri'!$D$5:$D$1004,MATCH(NrBon&amp;"|"&amp;1,'Registru consumuri'!$M$5:$M$1004,0)),"")</f>
        <v>Atelier producție</v>
      </c>
      <c r="D6" s="31"/>
      <c r="E6" s="31"/>
      <c r="F6" s="31"/>
      <c r="G6" s="31"/>
      <c r="H6" s="31"/>
    </row>
    <row r="7" spans="2:8" x14ac:dyDescent="0.2">
      <c r="B7" s="4" t="s">
        <v>68</v>
      </c>
      <c r="C7" s="31" t="str">
        <f>IFERROR(INDEX('Registru consumuri'!$E$5:$E$1004,MATCH(NrBon&amp;"|"&amp;1,'Registru consumuri'!$M$5:$M$1004,0)),"")</f>
        <v>Comanda 118 – rafturi metalice</v>
      </c>
      <c r="D7" s="31"/>
      <c r="E7" s="31"/>
      <c r="F7" s="31"/>
      <c r="G7" s="31"/>
      <c r="H7" s="31"/>
    </row>
    <row r="9" spans="2:8" x14ac:dyDescent="0.2">
      <c r="B9" s="5" t="s">
        <v>69</v>
      </c>
      <c r="C9" s="5" t="s">
        <v>2</v>
      </c>
      <c r="D9" s="5" t="s">
        <v>3</v>
      </c>
      <c r="E9" s="5" t="s">
        <v>4</v>
      </c>
      <c r="F9" s="5" t="s">
        <v>44</v>
      </c>
      <c r="G9" s="5" t="s">
        <v>45</v>
      </c>
      <c r="H9" s="5" t="s">
        <v>46</v>
      </c>
    </row>
    <row r="10" spans="2:8" x14ac:dyDescent="0.2">
      <c r="B10" s="12">
        <f>IF(ISNUMBER(MATCH(NrBon&amp;"|"&amp;1,'Registru consumuri'!$M$5:$M$1004,0)),1,"")</f>
        <v>1</v>
      </c>
      <c r="C10" s="12" t="str">
        <f>IF($B10="","",INDEX('Registru consumuri'!$F$5:$F$1004,MATCH(NrBon&amp;"|"&amp;1,'Registru consumuri'!$M$5:$M$1004,0)))</f>
        <v>M01</v>
      </c>
      <c r="D10" s="11" t="str">
        <f>IF($B10="","",INDEX('Registru consumuri'!$G$5:$G$1004,MATCH(NrBon&amp;"|"&amp;1,'Registru consumuri'!$M$5:$M$1004,0)))</f>
        <v>Șuruburi autoforante 4,2×19 (cutie 1.000 buc)</v>
      </c>
      <c r="E10" s="12" t="str">
        <f>IF($B10="","",INDEX('Registru consumuri'!$H$5:$H$1004,MATCH(NrBon&amp;"|"&amp;1,'Registru consumuri'!$M$5:$M$1004,0)))</f>
        <v>cutie</v>
      </c>
      <c r="F10" s="12">
        <f>IF($B10="","",INDEX('Registru consumuri'!$I$5:$I$1004,MATCH(NrBon&amp;"|"&amp;1,'Registru consumuri'!$M$5:$M$1004,0)))</f>
        <v>3</v>
      </c>
      <c r="G10" s="13">
        <f>IF($B10="","",INDEX('Registru consumuri'!$J$5:$J$1004,MATCH(NrBon&amp;"|"&amp;1,'Registru consumuri'!$M$5:$M$1004,0)))</f>
        <v>58</v>
      </c>
      <c r="H10" s="13">
        <f>IF($B10="","",INDEX('Registru consumuri'!$K$5:$K$1004,MATCH(NrBon&amp;"|"&amp;1,'Registru consumuri'!$M$5:$M$1004,0)))</f>
        <v>174</v>
      </c>
    </row>
    <row r="11" spans="2:8" x14ac:dyDescent="0.2">
      <c r="B11" s="12">
        <f>IF(ISNUMBER(MATCH(NrBon&amp;"|"&amp;2,'Registru consumuri'!$M$5:$M$1004,0)),2,"")</f>
        <v>2</v>
      </c>
      <c r="C11" s="12" t="str">
        <f>IF($B11="","",INDEX('Registru consumuri'!$F$5:$F$1004,MATCH(NrBon&amp;"|"&amp;2,'Registru consumuri'!$M$5:$M$1004,0)))</f>
        <v>M07</v>
      </c>
      <c r="D11" s="11" t="str">
        <f>IF($B11="","",INDEX('Registru consumuri'!$G$5:$G$1004,MATCH(NrBon&amp;"|"&amp;2,'Registru consumuri'!$M$5:$M$1004,0)))</f>
        <v>Disc debitare metal 125 mm</v>
      </c>
      <c r="E11" s="12" t="str">
        <f>IF($B11="","",INDEX('Registru consumuri'!$H$5:$H$1004,MATCH(NrBon&amp;"|"&amp;2,'Registru consumuri'!$M$5:$M$1004,0)))</f>
        <v>buc</v>
      </c>
      <c r="F11" s="12">
        <f>IF($B11="","",INDEX('Registru consumuri'!$I$5:$I$1004,MATCH(NrBon&amp;"|"&amp;2,'Registru consumuri'!$M$5:$M$1004,0)))</f>
        <v>25</v>
      </c>
      <c r="G11" s="13">
        <f>IF($B11="","",INDEX('Registru consumuri'!$J$5:$J$1004,MATCH(NrBon&amp;"|"&amp;2,'Registru consumuri'!$M$5:$M$1004,0)))</f>
        <v>4.2</v>
      </c>
      <c r="H11" s="13">
        <f>IF($B11="","",INDEX('Registru consumuri'!$K$5:$K$1004,MATCH(NrBon&amp;"|"&amp;2,'Registru consumuri'!$M$5:$M$1004,0)))</f>
        <v>105</v>
      </c>
    </row>
    <row r="12" spans="2:8" x14ac:dyDescent="0.2">
      <c r="B12" s="12">
        <f>IF(ISNUMBER(MATCH(NrBon&amp;"|"&amp;3,'Registru consumuri'!$M$5:$M$1004,0)),3,"")</f>
        <v>3</v>
      </c>
      <c r="C12" s="12" t="str">
        <f>IF($B12="","",INDEX('Registru consumuri'!$F$5:$F$1004,MATCH(NrBon&amp;"|"&amp;3,'Registru consumuri'!$M$5:$M$1004,0)))</f>
        <v>M03</v>
      </c>
      <c r="D12" s="11" t="str">
        <f>IF($B12="","",INDEX('Registru consumuri'!$G$5:$G$1004,MATCH(NrBon&amp;"|"&amp;3,'Registru consumuri'!$M$5:$M$1004,0)))</f>
        <v>Mănuși de protecție</v>
      </c>
      <c r="E12" s="12" t="str">
        <f>IF($B12="","",INDEX('Registru consumuri'!$H$5:$H$1004,MATCH(NrBon&amp;"|"&amp;3,'Registru consumuri'!$M$5:$M$1004,0)))</f>
        <v>per</v>
      </c>
      <c r="F12" s="12">
        <f>IF($B12="","",INDEX('Registru consumuri'!$I$5:$I$1004,MATCH(NrBon&amp;"|"&amp;3,'Registru consumuri'!$M$5:$M$1004,0)))</f>
        <v>10</v>
      </c>
      <c r="G12" s="13">
        <f>IF($B12="","",INDEX('Registru consumuri'!$J$5:$J$1004,MATCH(NrBon&amp;"|"&amp;3,'Registru consumuri'!$M$5:$M$1004,0)))</f>
        <v>6.5</v>
      </c>
      <c r="H12" s="13">
        <f>IF($B12="","",INDEX('Registru consumuri'!$K$5:$K$1004,MATCH(NrBon&amp;"|"&amp;3,'Registru consumuri'!$M$5:$M$1004,0)))</f>
        <v>65</v>
      </c>
    </row>
    <row r="13" spans="2:8" x14ac:dyDescent="0.2">
      <c r="B13" s="12" t="str">
        <f>IF(ISNUMBER(MATCH(NrBon&amp;"|"&amp;4,'Registru consumuri'!$M$5:$M$1004,0)),4,"")</f>
        <v/>
      </c>
      <c r="C13" s="12" t="str">
        <f>IF($B13="","",INDEX('Registru consumuri'!$F$5:$F$1004,MATCH(NrBon&amp;"|"&amp;4,'Registru consumuri'!$M$5:$M$1004,0)))</f>
        <v/>
      </c>
      <c r="D13" s="11" t="str">
        <f>IF($B13="","",INDEX('Registru consumuri'!$G$5:$G$1004,MATCH(NrBon&amp;"|"&amp;4,'Registru consumuri'!$M$5:$M$1004,0)))</f>
        <v/>
      </c>
      <c r="E13" s="12" t="str">
        <f>IF($B13="","",INDEX('Registru consumuri'!$H$5:$H$1004,MATCH(NrBon&amp;"|"&amp;4,'Registru consumuri'!$M$5:$M$1004,0)))</f>
        <v/>
      </c>
      <c r="F13" s="12" t="str">
        <f>IF($B13="","",INDEX('Registru consumuri'!$I$5:$I$1004,MATCH(NrBon&amp;"|"&amp;4,'Registru consumuri'!$M$5:$M$1004,0)))</f>
        <v/>
      </c>
      <c r="G13" s="13" t="str">
        <f>IF($B13="","",INDEX('Registru consumuri'!$J$5:$J$1004,MATCH(NrBon&amp;"|"&amp;4,'Registru consumuri'!$M$5:$M$1004,0)))</f>
        <v/>
      </c>
      <c r="H13" s="13" t="str">
        <f>IF($B13="","",INDEX('Registru consumuri'!$K$5:$K$1004,MATCH(NrBon&amp;"|"&amp;4,'Registru consumuri'!$M$5:$M$1004,0)))</f>
        <v/>
      </c>
    </row>
    <row r="14" spans="2:8" x14ac:dyDescent="0.2">
      <c r="B14" s="12" t="str">
        <f>IF(ISNUMBER(MATCH(NrBon&amp;"|"&amp;5,'Registru consumuri'!$M$5:$M$1004,0)),5,"")</f>
        <v/>
      </c>
      <c r="C14" s="12" t="str">
        <f>IF($B14="","",INDEX('Registru consumuri'!$F$5:$F$1004,MATCH(NrBon&amp;"|"&amp;5,'Registru consumuri'!$M$5:$M$1004,0)))</f>
        <v/>
      </c>
      <c r="D14" s="11" t="str">
        <f>IF($B14="","",INDEX('Registru consumuri'!$G$5:$G$1004,MATCH(NrBon&amp;"|"&amp;5,'Registru consumuri'!$M$5:$M$1004,0)))</f>
        <v/>
      </c>
      <c r="E14" s="12" t="str">
        <f>IF($B14="","",INDEX('Registru consumuri'!$H$5:$H$1004,MATCH(NrBon&amp;"|"&amp;5,'Registru consumuri'!$M$5:$M$1004,0)))</f>
        <v/>
      </c>
      <c r="F14" s="12" t="str">
        <f>IF($B14="","",INDEX('Registru consumuri'!$I$5:$I$1004,MATCH(NrBon&amp;"|"&amp;5,'Registru consumuri'!$M$5:$M$1004,0)))</f>
        <v/>
      </c>
      <c r="G14" s="13" t="str">
        <f>IF($B14="","",INDEX('Registru consumuri'!$J$5:$J$1004,MATCH(NrBon&amp;"|"&amp;5,'Registru consumuri'!$M$5:$M$1004,0)))</f>
        <v/>
      </c>
      <c r="H14" s="13" t="str">
        <f>IF($B14="","",INDEX('Registru consumuri'!$K$5:$K$1004,MATCH(NrBon&amp;"|"&amp;5,'Registru consumuri'!$M$5:$M$1004,0)))</f>
        <v/>
      </c>
    </row>
    <row r="15" spans="2:8" x14ac:dyDescent="0.2">
      <c r="B15" s="12" t="str">
        <f>IF(ISNUMBER(MATCH(NrBon&amp;"|"&amp;6,'Registru consumuri'!$M$5:$M$1004,0)),6,"")</f>
        <v/>
      </c>
      <c r="C15" s="12" t="str">
        <f>IF($B15="","",INDEX('Registru consumuri'!$F$5:$F$1004,MATCH(NrBon&amp;"|"&amp;6,'Registru consumuri'!$M$5:$M$1004,0)))</f>
        <v/>
      </c>
      <c r="D15" s="11" t="str">
        <f>IF($B15="","",INDEX('Registru consumuri'!$G$5:$G$1004,MATCH(NrBon&amp;"|"&amp;6,'Registru consumuri'!$M$5:$M$1004,0)))</f>
        <v/>
      </c>
      <c r="E15" s="12" t="str">
        <f>IF($B15="","",INDEX('Registru consumuri'!$H$5:$H$1004,MATCH(NrBon&amp;"|"&amp;6,'Registru consumuri'!$M$5:$M$1004,0)))</f>
        <v/>
      </c>
      <c r="F15" s="12" t="str">
        <f>IF($B15="","",INDEX('Registru consumuri'!$I$5:$I$1004,MATCH(NrBon&amp;"|"&amp;6,'Registru consumuri'!$M$5:$M$1004,0)))</f>
        <v/>
      </c>
      <c r="G15" s="13" t="str">
        <f>IF($B15="","",INDEX('Registru consumuri'!$J$5:$J$1004,MATCH(NrBon&amp;"|"&amp;6,'Registru consumuri'!$M$5:$M$1004,0)))</f>
        <v/>
      </c>
      <c r="H15" s="13" t="str">
        <f>IF($B15="","",INDEX('Registru consumuri'!$K$5:$K$1004,MATCH(NrBon&amp;"|"&amp;6,'Registru consumuri'!$M$5:$M$1004,0)))</f>
        <v/>
      </c>
    </row>
    <row r="16" spans="2:8" x14ac:dyDescent="0.2">
      <c r="B16" s="12" t="str">
        <f>IF(ISNUMBER(MATCH(NrBon&amp;"|"&amp;7,'Registru consumuri'!$M$5:$M$1004,0)),7,"")</f>
        <v/>
      </c>
      <c r="C16" s="12" t="str">
        <f>IF($B16="","",INDEX('Registru consumuri'!$F$5:$F$1004,MATCH(NrBon&amp;"|"&amp;7,'Registru consumuri'!$M$5:$M$1004,0)))</f>
        <v/>
      </c>
      <c r="D16" s="11" t="str">
        <f>IF($B16="","",INDEX('Registru consumuri'!$G$5:$G$1004,MATCH(NrBon&amp;"|"&amp;7,'Registru consumuri'!$M$5:$M$1004,0)))</f>
        <v/>
      </c>
      <c r="E16" s="12" t="str">
        <f>IF($B16="","",INDEX('Registru consumuri'!$H$5:$H$1004,MATCH(NrBon&amp;"|"&amp;7,'Registru consumuri'!$M$5:$M$1004,0)))</f>
        <v/>
      </c>
      <c r="F16" s="12" t="str">
        <f>IF($B16="","",INDEX('Registru consumuri'!$I$5:$I$1004,MATCH(NrBon&amp;"|"&amp;7,'Registru consumuri'!$M$5:$M$1004,0)))</f>
        <v/>
      </c>
      <c r="G16" s="13" t="str">
        <f>IF($B16="","",INDEX('Registru consumuri'!$J$5:$J$1004,MATCH(NrBon&amp;"|"&amp;7,'Registru consumuri'!$M$5:$M$1004,0)))</f>
        <v/>
      </c>
      <c r="H16" s="13" t="str">
        <f>IF($B16="","",INDEX('Registru consumuri'!$K$5:$K$1004,MATCH(NrBon&amp;"|"&amp;7,'Registru consumuri'!$M$5:$M$1004,0)))</f>
        <v/>
      </c>
    </row>
    <row r="17" spans="2:8" x14ac:dyDescent="0.2">
      <c r="B17" s="12" t="str">
        <f>IF(ISNUMBER(MATCH(NrBon&amp;"|"&amp;8,'Registru consumuri'!$M$5:$M$1004,0)),8,"")</f>
        <v/>
      </c>
      <c r="C17" s="12" t="str">
        <f>IF($B17="","",INDEX('Registru consumuri'!$F$5:$F$1004,MATCH(NrBon&amp;"|"&amp;8,'Registru consumuri'!$M$5:$M$1004,0)))</f>
        <v/>
      </c>
      <c r="D17" s="11" t="str">
        <f>IF($B17="","",INDEX('Registru consumuri'!$G$5:$G$1004,MATCH(NrBon&amp;"|"&amp;8,'Registru consumuri'!$M$5:$M$1004,0)))</f>
        <v/>
      </c>
      <c r="E17" s="12" t="str">
        <f>IF($B17="","",INDEX('Registru consumuri'!$H$5:$H$1004,MATCH(NrBon&amp;"|"&amp;8,'Registru consumuri'!$M$5:$M$1004,0)))</f>
        <v/>
      </c>
      <c r="F17" s="12" t="str">
        <f>IF($B17="","",INDEX('Registru consumuri'!$I$5:$I$1004,MATCH(NrBon&amp;"|"&amp;8,'Registru consumuri'!$M$5:$M$1004,0)))</f>
        <v/>
      </c>
      <c r="G17" s="13" t="str">
        <f>IF($B17="","",INDEX('Registru consumuri'!$J$5:$J$1004,MATCH(NrBon&amp;"|"&amp;8,'Registru consumuri'!$M$5:$M$1004,0)))</f>
        <v/>
      </c>
      <c r="H17" s="13" t="str">
        <f>IF($B17="","",INDEX('Registru consumuri'!$K$5:$K$1004,MATCH(NrBon&amp;"|"&amp;8,'Registru consumuri'!$M$5:$M$1004,0)))</f>
        <v/>
      </c>
    </row>
    <row r="18" spans="2:8" x14ac:dyDescent="0.2">
      <c r="B18" s="12" t="str">
        <f>IF(ISNUMBER(MATCH(NrBon&amp;"|"&amp;9,'Registru consumuri'!$M$5:$M$1004,0)),9,"")</f>
        <v/>
      </c>
      <c r="C18" s="12" t="str">
        <f>IF($B18="","",INDEX('Registru consumuri'!$F$5:$F$1004,MATCH(NrBon&amp;"|"&amp;9,'Registru consumuri'!$M$5:$M$1004,0)))</f>
        <v/>
      </c>
      <c r="D18" s="11" t="str">
        <f>IF($B18="","",INDEX('Registru consumuri'!$G$5:$G$1004,MATCH(NrBon&amp;"|"&amp;9,'Registru consumuri'!$M$5:$M$1004,0)))</f>
        <v/>
      </c>
      <c r="E18" s="12" t="str">
        <f>IF($B18="","",INDEX('Registru consumuri'!$H$5:$H$1004,MATCH(NrBon&amp;"|"&amp;9,'Registru consumuri'!$M$5:$M$1004,0)))</f>
        <v/>
      </c>
      <c r="F18" s="12" t="str">
        <f>IF($B18="","",INDEX('Registru consumuri'!$I$5:$I$1004,MATCH(NrBon&amp;"|"&amp;9,'Registru consumuri'!$M$5:$M$1004,0)))</f>
        <v/>
      </c>
      <c r="G18" s="13" t="str">
        <f>IF($B18="","",INDEX('Registru consumuri'!$J$5:$J$1004,MATCH(NrBon&amp;"|"&amp;9,'Registru consumuri'!$M$5:$M$1004,0)))</f>
        <v/>
      </c>
      <c r="H18" s="13" t="str">
        <f>IF($B18="","",INDEX('Registru consumuri'!$K$5:$K$1004,MATCH(NrBon&amp;"|"&amp;9,'Registru consumuri'!$M$5:$M$1004,0)))</f>
        <v/>
      </c>
    </row>
    <row r="19" spans="2:8" x14ac:dyDescent="0.2">
      <c r="B19" s="12" t="str">
        <f>IF(ISNUMBER(MATCH(NrBon&amp;"|"&amp;10,'Registru consumuri'!$M$5:$M$1004,0)),10,"")</f>
        <v/>
      </c>
      <c r="C19" s="12" t="str">
        <f>IF($B19="","",INDEX('Registru consumuri'!$F$5:$F$1004,MATCH(NrBon&amp;"|"&amp;10,'Registru consumuri'!$M$5:$M$1004,0)))</f>
        <v/>
      </c>
      <c r="D19" s="11" t="str">
        <f>IF($B19="","",INDEX('Registru consumuri'!$G$5:$G$1004,MATCH(NrBon&amp;"|"&amp;10,'Registru consumuri'!$M$5:$M$1004,0)))</f>
        <v/>
      </c>
      <c r="E19" s="12" t="str">
        <f>IF($B19="","",INDEX('Registru consumuri'!$H$5:$H$1004,MATCH(NrBon&amp;"|"&amp;10,'Registru consumuri'!$M$5:$M$1004,0)))</f>
        <v/>
      </c>
      <c r="F19" s="12" t="str">
        <f>IF($B19="","",INDEX('Registru consumuri'!$I$5:$I$1004,MATCH(NrBon&amp;"|"&amp;10,'Registru consumuri'!$M$5:$M$1004,0)))</f>
        <v/>
      </c>
      <c r="G19" s="13" t="str">
        <f>IF($B19="","",INDEX('Registru consumuri'!$J$5:$J$1004,MATCH(NrBon&amp;"|"&amp;10,'Registru consumuri'!$M$5:$M$1004,0)))</f>
        <v/>
      </c>
      <c r="H19" s="13" t="str">
        <f>IF($B19="","",INDEX('Registru consumuri'!$K$5:$K$1004,MATCH(NrBon&amp;"|"&amp;10,'Registru consumuri'!$M$5:$M$1004,0)))</f>
        <v/>
      </c>
    </row>
    <row r="20" spans="2:8" x14ac:dyDescent="0.2">
      <c r="B20" s="12" t="str">
        <f>IF(ISNUMBER(MATCH(NrBon&amp;"|"&amp;11,'Registru consumuri'!$M$5:$M$1004,0)),11,"")</f>
        <v/>
      </c>
      <c r="C20" s="12" t="str">
        <f>IF($B20="","",INDEX('Registru consumuri'!$F$5:$F$1004,MATCH(NrBon&amp;"|"&amp;11,'Registru consumuri'!$M$5:$M$1004,0)))</f>
        <v/>
      </c>
      <c r="D20" s="11" t="str">
        <f>IF($B20="","",INDEX('Registru consumuri'!$G$5:$G$1004,MATCH(NrBon&amp;"|"&amp;11,'Registru consumuri'!$M$5:$M$1004,0)))</f>
        <v/>
      </c>
      <c r="E20" s="12" t="str">
        <f>IF($B20="","",INDEX('Registru consumuri'!$H$5:$H$1004,MATCH(NrBon&amp;"|"&amp;11,'Registru consumuri'!$M$5:$M$1004,0)))</f>
        <v/>
      </c>
      <c r="F20" s="12" t="str">
        <f>IF($B20="","",INDEX('Registru consumuri'!$I$5:$I$1004,MATCH(NrBon&amp;"|"&amp;11,'Registru consumuri'!$M$5:$M$1004,0)))</f>
        <v/>
      </c>
      <c r="G20" s="13" t="str">
        <f>IF($B20="","",INDEX('Registru consumuri'!$J$5:$J$1004,MATCH(NrBon&amp;"|"&amp;11,'Registru consumuri'!$M$5:$M$1004,0)))</f>
        <v/>
      </c>
      <c r="H20" s="13" t="str">
        <f>IF($B20="","",INDEX('Registru consumuri'!$K$5:$K$1004,MATCH(NrBon&amp;"|"&amp;11,'Registru consumuri'!$M$5:$M$1004,0)))</f>
        <v/>
      </c>
    </row>
    <row r="21" spans="2:8" x14ac:dyDescent="0.2">
      <c r="B21" s="12" t="str">
        <f>IF(ISNUMBER(MATCH(NrBon&amp;"|"&amp;12,'Registru consumuri'!$M$5:$M$1004,0)),12,"")</f>
        <v/>
      </c>
      <c r="C21" s="12" t="str">
        <f>IF($B21="","",INDEX('Registru consumuri'!$F$5:$F$1004,MATCH(NrBon&amp;"|"&amp;12,'Registru consumuri'!$M$5:$M$1004,0)))</f>
        <v/>
      </c>
      <c r="D21" s="11" t="str">
        <f>IF($B21="","",INDEX('Registru consumuri'!$G$5:$G$1004,MATCH(NrBon&amp;"|"&amp;12,'Registru consumuri'!$M$5:$M$1004,0)))</f>
        <v/>
      </c>
      <c r="E21" s="12" t="str">
        <f>IF($B21="","",INDEX('Registru consumuri'!$H$5:$H$1004,MATCH(NrBon&amp;"|"&amp;12,'Registru consumuri'!$M$5:$M$1004,0)))</f>
        <v/>
      </c>
      <c r="F21" s="12" t="str">
        <f>IF($B21="","",INDEX('Registru consumuri'!$I$5:$I$1004,MATCH(NrBon&amp;"|"&amp;12,'Registru consumuri'!$M$5:$M$1004,0)))</f>
        <v/>
      </c>
      <c r="G21" s="13" t="str">
        <f>IF($B21="","",INDEX('Registru consumuri'!$J$5:$J$1004,MATCH(NrBon&amp;"|"&amp;12,'Registru consumuri'!$M$5:$M$1004,0)))</f>
        <v/>
      </c>
      <c r="H21" s="13" t="str">
        <f>IF($B21="","",INDEX('Registru consumuri'!$K$5:$K$1004,MATCH(NrBon&amp;"|"&amp;12,'Registru consumuri'!$M$5:$M$1004,0)))</f>
        <v/>
      </c>
    </row>
    <row r="22" spans="2:8" x14ac:dyDescent="0.2">
      <c r="B22" s="18"/>
      <c r="C22" s="18"/>
      <c r="D22" s="18" t="s">
        <v>70</v>
      </c>
      <c r="E22" s="18"/>
      <c r="F22" s="18"/>
      <c r="G22" s="18"/>
      <c r="H22" s="19">
        <f>SUM(H10:H21)</f>
        <v>344</v>
      </c>
    </row>
    <row r="25" spans="2:8" x14ac:dyDescent="0.2">
      <c r="B25" s="4" t="s">
        <v>71</v>
      </c>
      <c r="C25" s="4"/>
      <c r="D25" s="4"/>
      <c r="E25" s="4" t="s">
        <v>72</v>
      </c>
      <c r="F25" s="4"/>
      <c r="G25" s="4" t="s">
        <v>73</v>
      </c>
      <c r="H25" s="4"/>
    </row>
    <row r="26" spans="2:8" x14ac:dyDescent="0.2">
      <c r="E26" s="1" t="str">
        <f>IFERROR(INDEX('Registru consumuri'!$L$5:$L$1004,MATCH(NrBon&amp;"|"&amp;1,'Registru consumuri'!$M$5:$M$1004,0)),"")</f>
        <v>Ion Marin</v>
      </c>
    </row>
    <row r="28" spans="2:8" x14ac:dyDescent="0.2">
      <c r="B28" s="1" t="s">
        <v>74</v>
      </c>
      <c r="E28" s="1" t="s">
        <v>74</v>
      </c>
      <c r="G28" s="1" t="s">
        <v>74</v>
      </c>
    </row>
    <row r="30" spans="2:8" x14ac:dyDescent="0.2">
      <c r="B30" s="20" t="str">
        <f>IF(COUNTIF('Registru consumuri'!$B$5:$B$1004,NrBon)&gt;12,"Atenție: bonul are mai mult de 12 rânduri; restul nu încap pe pagină.",IF(COUNTIF('Registru consumuri'!$B$5:$B$1004,NrBon)=0,"Numărul de bon nu există în registru.",""))</f>
        <v/>
      </c>
    </row>
  </sheetData>
  <mergeCells count="4">
    <mergeCell ref="C4:H4"/>
    <mergeCell ref="C5:H5"/>
    <mergeCell ref="C6:H6"/>
    <mergeCell ref="C7:H7"/>
  </mergeCells>
  <printOptions horizontalCentered="1"/>
  <pageMargins left="0.7" right="0.7" top="0.75" bottom="0.75" header="0.3" footer="0.3"/>
  <pageSetup scale="78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0757-7427-4C50-B1B6-41077EA8A52C}">
  <sheetPr>
    <pageSetUpPr fitToPage="1"/>
  </sheetPr>
  <dimension ref="B1:ZZ10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11.7109375" style="1" customWidth="1"/>
    <col min="4" max="4" width="22.7109375" style="1" customWidth="1"/>
    <col min="5" max="5" width="30.7109375" style="1" customWidth="1"/>
    <col min="6" max="6" width="9.7109375" style="1" customWidth="1"/>
    <col min="7" max="7" width="36.7109375" style="1" customWidth="1"/>
    <col min="8" max="8" width="7.7109375" style="1" customWidth="1"/>
    <col min="9" max="9" width="9.7109375" style="1" customWidth="1"/>
    <col min="10" max="10" width="11.7109375" style="1" customWidth="1"/>
    <col min="11" max="11" width="12.7109375" style="1" customWidth="1"/>
    <col min="12" max="12" width="16.7109375" style="1" customWidth="1"/>
    <col min="13" max="13" width="0" style="1" hidden="1" customWidth="1"/>
    <col min="14" max="16384" width="11.42578125" style="1"/>
  </cols>
  <sheetData>
    <row r="1" spans="2:13" ht="21" x14ac:dyDescent="0.35">
      <c r="B1" s="2" t="s">
        <v>37</v>
      </c>
    </row>
    <row r="2" spans="2:13" x14ac:dyDescent="0.2">
      <c r="B2" s="3" t="s">
        <v>38</v>
      </c>
    </row>
    <row r="4" spans="2:13" ht="30" customHeight="1" x14ac:dyDescent="0.2">
      <c r="B4" s="9" t="s">
        <v>39</v>
      </c>
      <c r="C4" s="9" t="s">
        <v>40</v>
      </c>
      <c r="D4" s="9" t="s">
        <v>31</v>
      </c>
      <c r="E4" s="9" t="s">
        <v>41</v>
      </c>
      <c r="F4" s="9" t="s">
        <v>42</v>
      </c>
      <c r="G4" s="9" t="s">
        <v>43</v>
      </c>
      <c r="H4" s="9" t="s">
        <v>4</v>
      </c>
      <c r="I4" s="9" t="s">
        <v>44</v>
      </c>
      <c r="J4" s="9" t="s">
        <v>45</v>
      </c>
      <c r="K4" s="9" t="s">
        <v>46</v>
      </c>
      <c r="L4" s="9" t="s">
        <v>47</v>
      </c>
    </row>
    <row r="5" spans="2:13" x14ac:dyDescent="0.2">
      <c r="B5" s="6">
        <v>201</v>
      </c>
      <c r="C5" s="10">
        <f>DATE(2026,10,2)</f>
        <v>46297</v>
      </c>
      <c r="D5" s="7" t="s">
        <v>33</v>
      </c>
      <c r="E5" s="7" t="s">
        <v>48</v>
      </c>
      <c r="F5" s="6" t="s">
        <v>6</v>
      </c>
      <c r="G5" s="11" t="str">
        <f t="shared" ref="G5:G68" si="0">IF(F5="","",IFERROR(VLOOKUP(F5,TabMat,2,FALSE),"Cod inexistent"))</f>
        <v>Șuruburi autoforante 4,2×19 (cutie 1.000 buc)</v>
      </c>
      <c r="H5" s="12" t="str">
        <f t="shared" ref="H5:H68" si="1">IF(F5="","",IFERROR(VLOOKUP(F5,TabMat,3,FALSE),""))</f>
        <v>cutie</v>
      </c>
      <c r="I5" s="6">
        <v>3</v>
      </c>
      <c r="J5" s="13">
        <f t="shared" ref="J5:J68" si="2">IF(F5="","",IFERROR(VLOOKUP(F5,TabMat,4,FALSE),0))</f>
        <v>58</v>
      </c>
      <c r="K5" s="13">
        <f t="shared" ref="K5:K68" si="3">IF(OR(F5="",I5=""),"",ROUND(I5*J5,2))</f>
        <v>174</v>
      </c>
      <c r="L5" s="7" t="s">
        <v>49</v>
      </c>
      <c r="M5" s="1" t="str">
        <f>IF(B5="","",B5&amp;"|"&amp;COUNTIF($B$5:B5,B5))</f>
        <v>201|1</v>
      </c>
    </row>
    <row r="6" spans="2:13" x14ac:dyDescent="0.2">
      <c r="B6" s="6">
        <v>201</v>
      </c>
      <c r="C6" s="10">
        <f>DATE(2026,10,2)</f>
        <v>46297</v>
      </c>
      <c r="D6" s="7" t="s">
        <v>33</v>
      </c>
      <c r="E6" s="7" t="s">
        <v>48</v>
      </c>
      <c r="F6" s="6" t="s">
        <v>22</v>
      </c>
      <c r="G6" s="11" t="str">
        <f t="shared" si="0"/>
        <v>Disc debitare metal 125 mm</v>
      </c>
      <c r="H6" s="12" t="str">
        <f t="shared" si="1"/>
        <v>buc</v>
      </c>
      <c r="I6" s="6">
        <v>25</v>
      </c>
      <c r="J6" s="13">
        <f t="shared" si="2"/>
        <v>4.2</v>
      </c>
      <c r="K6" s="13">
        <f t="shared" si="3"/>
        <v>105</v>
      </c>
      <c r="L6" s="7" t="s">
        <v>49</v>
      </c>
      <c r="M6" s="1" t="str">
        <f>IF(B6="","",B6&amp;"|"&amp;COUNTIF($B$5:B6,B6))</f>
        <v>201|2</v>
      </c>
    </row>
    <row r="7" spans="2:13" x14ac:dyDescent="0.2">
      <c r="B7" s="6">
        <v>201</v>
      </c>
      <c r="C7" s="10">
        <f>DATE(2026,10,2)</f>
        <v>46297</v>
      </c>
      <c r="D7" s="7" t="s">
        <v>33</v>
      </c>
      <c r="E7" s="7" t="s">
        <v>48</v>
      </c>
      <c r="F7" s="6" t="s">
        <v>12</v>
      </c>
      <c r="G7" s="11" t="str">
        <f t="shared" si="0"/>
        <v>Mănuși de protecție</v>
      </c>
      <c r="H7" s="12" t="str">
        <f t="shared" si="1"/>
        <v>per</v>
      </c>
      <c r="I7" s="6">
        <v>10</v>
      </c>
      <c r="J7" s="13">
        <f t="shared" si="2"/>
        <v>6.5</v>
      </c>
      <c r="K7" s="13">
        <f t="shared" si="3"/>
        <v>65</v>
      </c>
      <c r="L7" s="7" t="s">
        <v>49</v>
      </c>
      <c r="M7" s="1" t="str">
        <f>IF(B7="","",B7&amp;"|"&amp;COUNTIF($B$5:B7,B7))</f>
        <v>201|3</v>
      </c>
    </row>
    <row r="8" spans="2:13" x14ac:dyDescent="0.2">
      <c r="B8" s="6">
        <v>202</v>
      </c>
      <c r="C8" s="10">
        <f>DATE(2026,10,6)</f>
        <v>46301</v>
      </c>
      <c r="D8" s="7" t="s">
        <v>34</v>
      </c>
      <c r="E8" s="7" t="s">
        <v>50</v>
      </c>
      <c r="F8" s="6" t="s">
        <v>27</v>
      </c>
      <c r="G8" s="11" t="str">
        <f t="shared" si="0"/>
        <v>Ulei hidraulic 20 l</v>
      </c>
      <c r="H8" s="12" t="str">
        <f t="shared" si="1"/>
        <v>buc</v>
      </c>
      <c r="I8" s="6">
        <v>1</v>
      </c>
      <c r="J8" s="13">
        <f t="shared" si="2"/>
        <v>310</v>
      </c>
      <c r="K8" s="13">
        <f t="shared" si="3"/>
        <v>310</v>
      </c>
      <c r="L8" s="7" t="s">
        <v>51</v>
      </c>
      <c r="M8" s="1" t="str">
        <f>IF(B8="","",B8&amp;"|"&amp;COUNTIF($B$5:B8,B8))</f>
        <v>202|1</v>
      </c>
    </row>
    <row r="9" spans="2:13" x14ac:dyDescent="0.2">
      <c r="B9" s="6">
        <v>202</v>
      </c>
      <c r="C9" s="10">
        <f>DATE(2026,10,6)</f>
        <v>46301</v>
      </c>
      <c r="D9" s="7" t="s">
        <v>34</v>
      </c>
      <c r="E9" s="7" t="s">
        <v>50</v>
      </c>
      <c r="F9" s="6" t="s">
        <v>12</v>
      </c>
      <c r="G9" s="11" t="str">
        <f t="shared" si="0"/>
        <v>Mănuși de protecție</v>
      </c>
      <c r="H9" s="12" t="str">
        <f t="shared" si="1"/>
        <v>per</v>
      </c>
      <c r="I9" s="6">
        <v>4</v>
      </c>
      <c r="J9" s="13">
        <f t="shared" si="2"/>
        <v>6.5</v>
      </c>
      <c r="K9" s="13">
        <f t="shared" si="3"/>
        <v>26</v>
      </c>
      <c r="L9" s="7" t="s">
        <v>51</v>
      </c>
      <c r="M9" s="1" t="str">
        <f>IF(B9="","",B9&amp;"|"&amp;COUNTIF($B$5:B9,B9))</f>
        <v>202|2</v>
      </c>
    </row>
    <row r="10" spans="2:13" x14ac:dyDescent="0.2">
      <c r="B10" s="6">
        <v>203</v>
      </c>
      <c r="C10" s="10">
        <f>DATE(2026,10,9)</f>
        <v>46304</v>
      </c>
      <c r="D10" s="7" t="s">
        <v>35</v>
      </c>
      <c r="E10" s="7" t="s">
        <v>52</v>
      </c>
      <c r="F10" s="6" t="s">
        <v>18</v>
      </c>
      <c r="G10" s="11" t="str">
        <f t="shared" si="0"/>
        <v>Folie stretch 23 µm</v>
      </c>
      <c r="H10" s="12" t="str">
        <f t="shared" si="1"/>
        <v>rolă</v>
      </c>
      <c r="I10" s="6">
        <v>6</v>
      </c>
      <c r="J10" s="13">
        <f t="shared" si="2"/>
        <v>42</v>
      </c>
      <c r="K10" s="13">
        <f t="shared" si="3"/>
        <v>252</v>
      </c>
      <c r="L10" s="7" t="s">
        <v>53</v>
      </c>
      <c r="M10" s="1" t="str">
        <f>IF(B10="","",B10&amp;"|"&amp;COUNTIF($B$5:B10,B10))</f>
        <v>203|1</v>
      </c>
    </row>
    <row r="11" spans="2:13" x14ac:dyDescent="0.2">
      <c r="B11" s="6">
        <v>203</v>
      </c>
      <c r="C11" s="10">
        <f>DATE(2026,10,9)</f>
        <v>46304</v>
      </c>
      <c r="D11" s="7" t="s">
        <v>35</v>
      </c>
      <c r="E11" s="7" t="s">
        <v>52</v>
      </c>
      <c r="F11" s="6" t="s">
        <v>15</v>
      </c>
      <c r="G11" s="11" t="str">
        <f t="shared" si="0"/>
        <v>Bandă adezivă de ambalare</v>
      </c>
      <c r="H11" s="12" t="str">
        <f t="shared" si="1"/>
        <v>rolă</v>
      </c>
      <c r="I11" s="6">
        <v>12</v>
      </c>
      <c r="J11" s="13">
        <f t="shared" si="2"/>
        <v>7.9</v>
      </c>
      <c r="K11" s="13">
        <f t="shared" si="3"/>
        <v>94.8</v>
      </c>
      <c r="L11" s="7" t="s">
        <v>53</v>
      </c>
      <c r="M11" s="1" t="str">
        <f>IF(B11="","",B11&amp;"|"&amp;COUNTIF($B$5:B11,B11))</f>
        <v>203|2</v>
      </c>
    </row>
    <row r="12" spans="2:13" x14ac:dyDescent="0.2">
      <c r="B12" s="6">
        <v>204</v>
      </c>
      <c r="C12" s="10">
        <f>DATE(2026,10,14)</f>
        <v>46309</v>
      </c>
      <c r="D12" s="7" t="s">
        <v>33</v>
      </c>
      <c r="E12" s="7" t="s">
        <v>54</v>
      </c>
      <c r="F12" s="6" t="s">
        <v>6</v>
      </c>
      <c r="G12" s="11" t="str">
        <f t="shared" si="0"/>
        <v>Șuruburi autoforante 4,2×19 (cutie 1.000 buc)</v>
      </c>
      <c r="H12" s="12" t="str">
        <f t="shared" si="1"/>
        <v>cutie</v>
      </c>
      <c r="I12" s="6">
        <v>4</v>
      </c>
      <c r="J12" s="13">
        <f t="shared" si="2"/>
        <v>58</v>
      </c>
      <c r="K12" s="13">
        <f t="shared" si="3"/>
        <v>232</v>
      </c>
      <c r="L12" s="7" t="s">
        <v>49</v>
      </c>
      <c r="M12" s="1" t="str">
        <f>IF(B12="","",B12&amp;"|"&amp;COUNTIF($B$5:B12,B12))</f>
        <v>204|1</v>
      </c>
    </row>
    <row r="13" spans="2:13" x14ac:dyDescent="0.2">
      <c r="B13" s="6">
        <v>204</v>
      </c>
      <c r="C13" s="10">
        <f>DATE(2026,10,14)</f>
        <v>46309</v>
      </c>
      <c r="D13" s="7" t="s">
        <v>33</v>
      </c>
      <c r="E13" s="7" t="s">
        <v>54</v>
      </c>
      <c r="F13" s="6" t="s">
        <v>22</v>
      </c>
      <c r="G13" s="11" t="str">
        <f t="shared" si="0"/>
        <v>Disc debitare metal 125 mm</v>
      </c>
      <c r="H13" s="12" t="str">
        <f t="shared" si="1"/>
        <v>buc</v>
      </c>
      <c r="I13" s="6">
        <v>40</v>
      </c>
      <c r="J13" s="13">
        <f t="shared" si="2"/>
        <v>4.2</v>
      </c>
      <c r="K13" s="13">
        <f t="shared" si="3"/>
        <v>168</v>
      </c>
      <c r="L13" s="7" t="s">
        <v>49</v>
      </c>
      <c r="M13" s="1" t="str">
        <f>IF(B13="","",B13&amp;"|"&amp;COUNTIF($B$5:B13,B13))</f>
        <v>204|2</v>
      </c>
    </row>
    <row r="14" spans="2:13" x14ac:dyDescent="0.2">
      <c r="B14" s="6">
        <v>204</v>
      </c>
      <c r="C14" s="10">
        <f>DATE(2026,10,14)</f>
        <v>46309</v>
      </c>
      <c r="D14" s="7" t="s">
        <v>33</v>
      </c>
      <c r="E14" s="7" t="s">
        <v>54</v>
      </c>
      <c r="F14" s="6" t="s">
        <v>9</v>
      </c>
      <c r="G14" s="11" t="str">
        <f t="shared" si="0"/>
        <v>Vopsea lavabilă albă 15 l</v>
      </c>
      <c r="H14" s="12" t="str">
        <f t="shared" si="1"/>
        <v>buc</v>
      </c>
      <c r="I14" s="6">
        <v>2</v>
      </c>
      <c r="J14" s="13">
        <f t="shared" si="2"/>
        <v>189</v>
      </c>
      <c r="K14" s="13">
        <f t="shared" si="3"/>
        <v>378</v>
      </c>
      <c r="L14" s="7" t="s">
        <v>49</v>
      </c>
      <c r="M14" s="1" t="str">
        <f>IF(B14="","",B14&amp;"|"&amp;COUNTIF($B$5:B14,B14))</f>
        <v>204|3</v>
      </c>
    </row>
    <row r="15" spans="2:13" x14ac:dyDescent="0.2">
      <c r="B15" s="6">
        <v>205</v>
      </c>
      <c r="C15" s="10">
        <f>DATE(2026,10,20)</f>
        <v>46315</v>
      </c>
      <c r="D15" s="7" t="s">
        <v>36</v>
      </c>
      <c r="E15" s="7" t="s">
        <v>55</v>
      </c>
      <c r="F15" s="6" t="s">
        <v>24</v>
      </c>
      <c r="G15" s="11" t="str">
        <f t="shared" si="0"/>
        <v>Hârtie copiator A4</v>
      </c>
      <c r="H15" s="12" t="str">
        <f t="shared" si="1"/>
        <v>top</v>
      </c>
      <c r="I15" s="6">
        <v>8</v>
      </c>
      <c r="J15" s="13">
        <f t="shared" si="2"/>
        <v>21.5</v>
      </c>
      <c r="K15" s="13">
        <f t="shared" si="3"/>
        <v>172</v>
      </c>
      <c r="L15" s="7" t="s">
        <v>56</v>
      </c>
      <c r="M15" s="1" t="str">
        <f>IF(B15="","",B15&amp;"|"&amp;COUNTIF($B$5:B15,B15))</f>
        <v>205|1</v>
      </c>
    </row>
    <row r="16" spans="2:13" x14ac:dyDescent="0.2">
      <c r="B16" s="6">
        <v>205</v>
      </c>
      <c r="C16" s="10">
        <f>DATE(2026,10,20)</f>
        <v>46315</v>
      </c>
      <c r="D16" s="7" t="s">
        <v>36</v>
      </c>
      <c r="E16" s="7" t="s">
        <v>55</v>
      </c>
      <c r="F16" s="6" t="s">
        <v>29</v>
      </c>
      <c r="G16" s="11" t="str">
        <f t="shared" si="0"/>
        <v>Detergent industrial 5 l</v>
      </c>
      <c r="H16" s="12" t="str">
        <f t="shared" si="1"/>
        <v>buc</v>
      </c>
      <c r="I16" s="6">
        <v>2</v>
      </c>
      <c r="J16" s="13">
        <f t="shared" si="2"/>
        <v>34.9</v>
      </c>
      <c r="K16" s="13">
        <f t="shared" si="3"/>
        <v>69.8</v>
      </c>
      <c r="L16" s="7" t="s">
        <v>56</v>
      </c>
      <c r="M16" s="1" t="str">
        <f>IF(B16="","",B16&amp;"|"&amp;COUNTIF($B$5:B16,B16))</f>
        <v>205|2</v>
      </c>
    </row>
    <row r="17" spans="2:13" x14ac:dyDescent="0.2">
      <c r="B17" s="6">
        <v>206</v>
      </c>
      <c r="C17" s="10">
        <f>DATE(2026,10,23)</f>
        <v>46318</v>
      </c>
      <c r="D17" s="7" t="s">
        <v>34</v>
      </c>
      <c r="E17" s="7" t="s">
        <v>57</v>
      </c>
      <c r="F17" s="6" t="s">
        <v>9</v>
      </c>
      <c r="G17" s="11" t="str">
        <f t="shared" si="0"/>
        <v>Vopsea lavabilă albă 15 l</v>
      </c>
      <c r="H17" s="12" t="str">
        <f t="shared" si="1"/>
        <v>buc</v>
      </c>
      <c r="I17" s="6">
        <v>3</v>
      </c>
      <c r="J17" s="13">
        <f t="shared" si="2"/>
        <v>189</v>
      </c>
      <c r="K17" s="13">
        <f t="shared" si="3"/>
        <v>567</v>
      </c>
      <c r="L17" s="7" t="s">
        <v>51</v>
      </c>
      <c r="M17" s="1" t="str">
        <f>IF(B17="","",B17&amp;"|"&amp;COUNTIF($B$5:B17,B17))</f>
        <v>206|1</v>
      </c>
    </row>
    <row r="18" spans="2:13" x14ac:dyDescent="0.2">
      <c r="B18" s="6">
        <v>206</v>
      </c>
      <c r="C18" s="10">
        <f>DATE(2026,10,23)</f>
        <v>46318</v>
      </c>
      <c r="D18" s="7" t="s">
        <v>34</v>
      </c>
      <c r="E18" s="7" t="s">
        <v>57</v>
      </c>
      <c r="F18" s="6" t="s">
        <v>20</v>
      </c>
      <c r="G18" s="11" t="str">
        <f t="shared" si="0"/>
        <v>Cartuș silicon sanitar</v>
      </c>
      <c r="H18" s="12" t="str">
        <f t="shared" si="1"/>
        <v>buc</v>
      </c>
      <c r="I18" s="6">
        <v>6</v>
      </c>
      <c r="J18" s="13">
        <f t="shared" si="2"/>
        <v>18.5</v>
      </c>
      <c r="K18" s="13">
        <f t="shared" si="3"/>
        <v>111</v>
      </c>
      <c r="L18" s="7" t="s">
        <v>51</v>
      </c>
      <c r="M18" s="1" t="str">
        <f>IF(B18="","",B18&amp;"|"&amp;COUNTIF($B$5:B18,B18))</f>
        <v>206|2</v>
      </c>
    </row>
    <row r="19" spans="2:13" x14ac:dyDescent="0.2">
      <c r="B19" s="6">
        <v>207</v>
      </c>
      <c r="C19" s="10">
        <f>DATE(2026,10,28)</f>
        <v>46323</v>
      </c>
      <c r="D19" s="7" t="s">
        <v>35</v>
      </c>
      <c r="E19" s="7" t="s">
        <v>58</v>
      </c>
      <c r="F19" s="6" t="s">
        <v>18</v>
      </c>
      <c r="G19" s="11" t="str">
        <f t="shared" si="0"/>
        <v>Folie stretch 23 µm</v>
      </c>
      <c r="H19" s="12" t="str">
        <f t="shared" si="1"/>
        <v>rolă</v>
      </c>
      <c r="I19" s="6">
        <v>5</v>
      </c>
      <c r="J19" s="13">
        <f t="shared" si="2"/>
        <v>42</v>
      </c>
      <c r="K19" s="13">
        <f t="shared" si="3"/>
        <v>210</v>
      </c>
      <c r="L19" s="7" t="s">
        <v>53</v>
      </c>
      <c r="M19" s="1" t="str">
        <f>IF(B19="","",B19&amp;"|"&amp;COUNTIF($B$5:B19,B19))</f>
        <v>207|1</v>
      </c>
    </row>
    <row r="20" spans="2:13" x14ac:dyDescent="0.2">
      <c r="B20" s="6"/>
      <c r="C20" s="10"/>
      <c r="D20" s="7"/>
      <c r="E20" s="7"/>
      <c r="F20" s="6"/>
      <c r="G20" s="11" t="str">
        <f t="shared" si="0"/>
        <v/>
      </c>
      <c r="H20" s="12" t="str">
        <f t="shared" si="1"/>
        <v/>
      </c>
      <c r="I20" s="6"/>
      <c r="J20" s="13" t="str">
        <f t="shared" si="2"/>
        <v/>
      </c>
      <c r="K20" s="13" t="str">
        <f t="shared" si="3"/>
        <v/>
      </c>
      <c r="L20" s="7"/>
      <c r="M20" s="1" t="str">
        <f>IF(B20="","",B20&amp;"|"&amp;COUNTIF($B$5:B20,B20))</f>
        <v/>
      </c>
    </row>
    <row r="21" spans="2:13" x14ac:dyDescent="0.2">
      <c r="B21" s="6"/>
      <c r="C21" s="10"/>
      <c r="D21" s="7"/>
      <c r="E21" s="7"/>
      <c r="F21" s="6"/>
      <c r="G21" s="11" t="str">
        <f t="shared" si="0"/>
        <v/>
      </c>
      <c r="H21" s="12" t="str">
        <f t="shared" si="1"/>
        <v/>
      </c>
      <c r="I21" s="6"/>
      <c r="J21" s="13" t="str">
        <f t="shared" si="2"/>
        <v/>
      </c>
      <c r="K21" s="13" t="str">
        <f t="shared" si="3"/>
        <v/>
      </c>
      <c r="L21" s="7"/>
      <c r="M21" s="1" t="str">
        <f>IF(B21="","",B21&amp;"|"&amp;COUNTIF($B$5:B21,B21))</f>
        <v/>
      </c>
    </row>
    <row r="22" spans="2:13" x14ac:dyDescent="0.2">
      <c r="B22" s="6"/>
      <c r="C22" s="10"/>
      <c r="D22" s="7"/>
      <c r="E22" s="7"/>
      <c r="F22" s="6"/>
      <c r="G22" s="11" t="str">
        <f t="shared" si="0"/>
        <v/>
      </c>
      <c r="H22" s="12" t="str">
        <f t="shared" si="1"/>
        <v/>
      </c>
      <c r="I22" s="6"/>
      <c r="J22" s="13" t="str">
        <f t="shared" si="2"/>
        <v/>
      </c>
      <c r="K22" s="13" t="str">
        <f t="shared" si="3"/>
        <v/>
      </c>
      <c r="L22" s="7"/>
      <c r="M22" s="1" t="str">
        <f>IF(B22="","",B22&amp;"|"&amp;COUNTIF($B$5:B22,B22))</f>
        <v/>
      </c>
    </row>
    <row r="23" spans="2:13" x14ac:dyDescent="0.2">
      <c r="B23" s="6"/>
      <c r="C23" s="10"/>
      <c r="D23" s="7"/>
      <c r="E23" s="7"/>
      <c r="F23" s="6"/>
      <c r="G23" s="11" t="str">
        <f t="shared" si="0"/>
        <v/>
      </c>
      <c r="H23" s="12" t="str">
        <f t="shared" si="1"/>
        <v/>
      </c>
      <c r="I23" s="6"/>
      <c r="J23" s="13" t="str">
        <f t="shared" si="2"/>
        <v/>
      </c>
      <c r="K23" s="13" t="str">
        <f t="shared" si="3"/>
        <v/>
      </c>
      <c r="L23" s="7"/>
      <c r="M23" s="1" t="str">
        <f>IF(B23="","",B23&amp;"|"&amp;COUNTIF($B$5:B23,B23))</f>
        <v/>
      </c>
    </row>
    <row r="24" spans="2:13" x14ac:dyDescent="0.2">
      <c r="B24" s="6"/>
      <c r="C24" s="10"/>
      <c r="D24" s="7"/>
      <c r="E24" s="7"/>
      <c r="F24" s="6"/>
      <c r="G24" s="11" t="str">
        <f t="shared" si="0"/>
        <v/>
      </c>
      <c r="H24" s="12" t="str">
        <f t="shared" si="1"/>
        <v/>
      </c>
      <c r="I24" s="6"/>
      <c r="J24" s="13" t="str">
        <f t="shared" si="2"/>
        <v/>
      </c>
      <c r="K24" s="13" t="str">
        <f t="shared" si="3"/>
        <v/>
      </c>
      <c r="L24" s="7"/>
      <c r="M24" s="1" t="str">
        <f>IF(B24="","",B24&amp;"|"&amp;COUNTIF($B$5:B24,B24))</f>
        <v/>
      </c>
    </row>
    <row r="25" spans="2:13" x14ac:dyDescent="0.2">
      <c r="B25" s="6"/>
      <c r="C25" s="10"/>
      <c r="D25" s="7"/>
      <c r="E25" s="7"/>
      <c r="F25" s="6"/>
      <c r="G25" s="11" t="str">
        <f t="shared" si="0"/>
        <v/>
      </c>
      <c r="H25" s="12" t="str">
        <f t="shared" si="1"/>
        <v/>
      </c>
      <c r="I25" s="6"/>
      <c r="J25" s="13" t="str">
        <f t="shared" si="2"/>
        <v/>
      </c>
      <c r="K25" s="13" t="str">
        <f t="shared" si="3"/>
        <v/>
      </c>
      <c r="L25" s="7"/>
      <c r="M25" s="1" t="str">
        <f>IF(B25="","",B25&amp;"|"&amp;COUNTIF($B$5:B25,B25))</f>
        <v/>
      </c>
    </row>
    <row r="26" spans="2:13" x14ac:dyDescent="0.2">
      <c r="B26" s="6"/>
      <c r="C26" s="10"/>
      <c r="D26" s="7"/>
      <c r="E26" s="7"/>
      <c r="F26" s="6"/>
      <c r="G26" s="11" t="str">
        <f t="shared" si="0"/>
        <v/>
      </c>
      <c r="H26" s="12" t="str">
        <f t="shared" si="1"/>
        <v/>
      </c>
      <c r="I26" s="6"/>
      <c r="J26" s="13" t="str">
        <f t="shared" si="2"/>
        <v/>
      </c>
      <c r="K26" s="13" t="str">
        <f t="shared" si="3"/>
        <v/>
      </c>
      <c r="L26" s="7"/>
      <c r="M26" s="1" t="str">
        <f>IF(B26="","",B26&amp;"|"&amp;COUNTIF($B$5:B26,B26))</f>
        <v/>
      </c>
    </row>
    <row r="27" spans="2:13" x14ac:dyDescent="0.2">
      <c r="B27" s="6"/>
      <c r="C27" s="10"/>
      <c r="D27" s="7"/>
      <c r="E27" s="7"/>
      <c r="F27" s="6"/>
      <c r="G27" s="11" t="str">
        <f t="shared" si="0"/>
        <v/>
      </c>
      <c r="H27" s="12" t="str">
        <f t="shared" si="1"/>
        <v/>
      </c>
      <c r="I27" s="6"/>
      <c r="J27" s="13" t="str">
        <f t="shared" si="2"/>
        <v/>
      </c>
      <c r="K27" s="13" t="str">
        <f t="shared" si="3"/>
        <v/>
      </c>
      <c r="L27" s="7"/>
      <c r="M27" s="1" t="str">
        <f>IF(B27="","",B27&amp;"|"&amp;COUNTIF($B$5:B27,B27))</f>
        <v/>
      </c>
    </row>
    <row r="28" spans="2:13" x14ac:dyDescent="0.2">
      <c r="B28" s="6"/>
      <c r="C28" s="10"/>
      <c r="D28" s="7"/>
      <c r="E28" s="7"/>
      <c r="F28" s="6"/>
      <c r="G28" s="11" t="str">
        <f t="shared" si="0"/>
        <v/>
      </c>
      <c r="H28" s="12" t="str">
        <f t="shared" si="1"/>
        <v/>
      </c>
      <c r="I28" s="6"/>
      <c r="J28" s="13" t="str">
        <f t="shared" si="2"/>
        <v/>
      </c>
      <c r="K28" s="13" t="str">
        <f t="shared" si="3"/>
        <v/>
      </c>
      <c r="L28" s="7"/>
      <c r="M28" s="1" t="str">
        <f>IF(B28="","",B28&amp;"|"&amp;COUNTIF($B$5:B28,B28))</f>
        <v/>
      </c>
    </row>
    <row r="29" spans="2:13" x14ac:dyDescent="0.2">
      <c r="B29" s="6"/>
      <c r="C29" s="10"/>
      <c r="D29" s="7"/>
      <c r="E29" s="7"/>
      <c r="F29" s="6"/>
      <c r="G29" s="11" t="str">
        <f t="shared" si="0"/>
        <v/>
      </c>
      <c r="H29" s="12" t="str">
        <f t="shared" si="1"/>
        <v/>
      </c>
      <c r="I29" s="6"/>
      <c r="J29" s="13" t="str">
        <f t="shared" si="2"/>
        <v/>
      </c>
      <c r="K29" s="13" t="str">
        <f t="shared" si="3"/>
        <v/>
      </c>
      <c r="L29" s="7"/>
      <c r="M29" s="1" t="str">
        <f>IF(B29="","",B29&amp;"|"&amp;COUNTIF($B$5:B29,B29))</f>
        <v/>
      </c>
    </row>
    <row r="30" spans="2:13" x14ac:dyDescent="0.2">
      <c r="B30" s="6"/>
      <c r="C30" s="10"/>
      <c r="D30" s="7"/>
      <c r="E30" s="7"/>
      <c r="F30" s="6"/>
      <c r="G30" s="11" t="str">
        <f t="shared" si="0"/>
        <v/>
      </c>
      <c r="H30" s="12" t="str">
        <f t="shared" si="1"/>
        <v/>
      </c>
      <c r="I30" s="6"/>
      <c r="J30" s="13" t="str">
        <f t="shared" si="2"/>
        <v/>
      </c>
      <c r="K30" s="13" t="str">
        <f t="shared" si="3"/>
        <v/>
      </c>
      <c r="L30" s="7"/>
      <c r="M30" s="1" t="str">
        <f>IF(B30="","",B30&amp;"|"&amp;COUNTIF($B$5:B30,B30))</f>
        <v/>
      </c>
    </row>
    <row r="31" spans="2:13" x14ac:dyDescent="0.2">
      <c r="B31" s="6"/>
      <c r="C31" s="10"/>
      <c r="D31" s="7"/>
      <c r="E31" s="7"/>
      <c r="F31" s="6"/>
      <c r="G31" s="11" t="str">
        <f t="shared" si="0"/>
        <v/>
      </c>
      <c r="H31" s="12" t="str">
        <f t="shared" si="1"/>
        <v/>
      </c>
      <c r="I31" s="6"/>
      <c r="J31" s="13" t="str">
        <f t="shared" si="2"/>
        <v/>
      </c>
      <c r="K31" s="13" t="str">
        <f t="shared" si="3"/>
        <v/>
      </c>
      <c r="L31" s="7"/>
      <c r="M31" s="1" t="str">
        <f>IF(B31="","",B31&amp;"|"&amp;COUNTIF($B$5:B31,B31))</f>
        <v/>
      </c>
    </row>
    <row r="32" spans="2:13" x14ac:dyDescent="0.2">
      <c r="B32" s="6"/>
      <c r="C32" s="10"/>
      <c r="D32" s="7"/>
      <c r="E32" s="7"/>
      <c r="F32" s="6"/>
      <c r="G32" s="11" t="str">
        <f t="shared" si="0"/>
        <v/>
      </c>
      <c r="H32" s="12" t="str">
        <f t="shared" si="1"/>
        <v/>
      </c>
      <c r="I32" s="6"/>
      <c r="J32" s="13" t="str">
        <f t="shared" si="2"/>
        <v/>
      </c>
      <c r="K32" s="13" t="str">
        <f t="shared" si="3"/>
        <v/>
      </c>
      <c r="L32" s="7"/>
      <c r="M32" s="1" t="str">
        <f>IF(B32="","",B32&amp;"|"&amp;COUNTIF($B$5:B32,B32))</f>
        <v/>
      </c>
    </row>
    <row r="33" spans="2:13" x14ac:dyDescent="0.2">
      <c r="B33" s="6"/>
      <c r="C33" s="10"/>
      <c r="D33" s="7"/>
      <c r="E33" s="7"/>
      <c r="F33" s="6"/>
      <c r="G33" s="11" t="str">
        <f t="shared" si="0"/>
        <v/>
      </c>
      <c r="H33" s="12" t="str">
        <f t="shared" si="1"/>
        <v/>
      </c>
      <c r="I33" s="6"/>
      <c r="J33" s="13" t="str">
        <f t="shared" si="2"/>
        <v/>
      </c>
      <c r="K33" s="13" t="str">
        <f t="shared" si="3"/>
        <v/>
      </c>
      <c r="L33" s="7"/>
      <c r="M33" s="1" t="str">
        <f>IF(B33="","",B33&amp;"|"&amp;COUNTIF($B$5:B33,B33))</f>
        <v/>
      </c>
    </row>
    <row r="34" spans="2:13" x14ac:dyDescent="0.2">
      <c r="B34" s="6"/>
      <c r="C34" s="10"/>
      <c r="D34" s="7"/>
      <c r="E34" s="7"/>
      <c r="F34" s="6"/>
      <c r="G34" s="11" t="str">
        <f t="shared" si="0"/>
        <v/>
      </c>
      <c r="H34" s="12" t="str">
        <f t="shared" si="1"/>
        <v/>
      </c>
      <c r="I34" s="6"/>
      <c r="J34" s="13" t="str">
        <f t="shared" si="2"/>
        <v/>
      </c>
      <c r="K34" s="13" t="str">
        <f t="shared" si="3"/>
        <v/>
      </c>
      <c r="L34" s="7"/>
      <c r="M34" s="1" t="str">
        <f>IF(B34="","",B34&amp;"|"&amp;COUNTIF($B$5:B34,B34))</f>
        <v/>
      </c>
    </row>
    <row r="35" spans="2:13" x14ac:dyDescent="0.2">
      <c r="B35" s="6"/>
      <c r="C35" s="10"/>
      <c r="D35" s="7"/>
      <c r="E35" s="7"/>
      <c r="F35" s="6"/>
      <c r="G35" s="11" t="str">
        <f t="shared" si="0"/>
        <v/>
      </c>
      <c r="H35" s="12" t="str">
        <f t="shared" si="1"/>
        <v/>
      </c>
      <c r="I35" s="6"/>
      <c r="J35" s="13" t="str">
        <f t="shared" si="2"/>
        <v/>
      </c>
      <c r="K35" s="13" t="str">
        <f t="shared" si="3"/>
        <v/>
      </c>
      <c r="L35" s="7"/>
      <c r="M35" s="1" t="str">
        <f>IF(B35="","",B35&amp;"|"&amp;COUNTIF($B$5:B35,B35))</f>
        <v/>
      </c>
    </row>
    <row r="36" spans="2:13" x14ac:dyDescent="0.2">
      <c r="B36" s="6"/>
      <c r="C36" s="10"/>
      <c r="D36" s="7"/>
      <c r="E36" s="7"/>
      <c r="F36" s="6"/>
      <c r="G36" s="11" t="str">
        <f t="shared" si="0"/>
        <v/>
      </c>
      <c r="H36" s="12" t="str">
        <f t="shared" si="1"/>
        <v/>
      </c>
      <c r="I36" s="6"/>
      <c r="J36" s="13" t="str">
        <f t="shared" si="2"/>
        <v/>
      </c>
      <c r="K36" s="13" t="str">
        <f t="shared" si="3"/>
        <v/>
      </c>
      <c r="L36" s="7"/>
      <c r="M36" s="1" t="str">
        <f>IF(B36="","",B36&amp;"|"&amp;COUNTIF($B$5:B36,B36))</f>
        <v/>
      </c>
    </row>
    <row r="37" spans="2:13" x14ac:dyDescent="0.2">
      <c r="B37" s="6"/>
      <c r="C37" s="10"/>
      <c r="D37" s="7"/>
      <c r="E37" s="7"/>
      <c r="F37" s="6"/>
      <c r="G37" s="11" t="str">
        <f t="shared" si="0"/>
        <v/>
      </c>
      <c r="H37" s="12" t="str">
        <f t="shared" si="1"/>
        <v/>
      </c>
      <c r="I37" s="6"/>
      <c r="J37" s="13" t="str">
        <f t="shared" si="2"/>
        <v/>
      </c>
      <c r="K37" s="13" t="str">
        <f t="shared" si="3"/>
        <v/>
      </c>
      <c r="L37" s="7"/>
      <c r="M37" s="1" t="str">
        <f>IF(B37="","",B37&amp;"|"&amp;COUNTIF($B$5:B37,B37))</f>
        <v/>
      </c>
    </row>
    <row r="38" spans="2:13" x14ac:dyDescent="0.2">
      <c r="B38" s="6"/>
      <c r="C38" s="10"/>
      <c r="D38" s="7"/>
      <c r="E38" s="7"/>
      <c r="F38" s="6"/>
      <c r="G38" s="11" t="str">
        <f t="shared" si="0"/>
        <v/>
      </c>
      <c r="H38" s="12" t="str">
        <f t="shared" si="1"/>
        <v/>
      </c>
      <c r="I38" s="6"/>
      <c r="J38" s="13" t="str">
        <f t="shared" si="2"/>
        <v/>
      </c>
      <c r="K38" s="13" t="str">
        <f t="shared" si="3"/>
        <v/>
      </c>
      <c r="L38" s="7"/>
      <c r="M38" s="1" t="str">
        <f>IF(B38="","",B38&amp;"|"&amp;COUNTIF($B$5:B38,B38))</f>
        <v/>
      </c>
    </row>
    <row r="39" spans="2:13" x14ac:dyDescent="0.2">
      <c r="B39" s="6"/>
      <c r="C39" s="10"/>
      <c r="D39" s="7"/>
      <c r="E39" s="7"/>
      <c r="F39" s="6"/>
      <c r="G39" s="11" t="str">
        <f t="shared" si="0"/>
        <v/>
      </c>
      <c r="H39" s="12" t="str">
        <f t="shared" si="1"/>
        <v/>
      </c>
      <c r="I39" s="6"/>
      <c r="J39" s="13" t="str">
        <f t="shared" si="2"/>
        <v/>
      </c>
      <c r="K39" s="13" t="str">
        <f t="shared" si="3"/>
        <v/>
      </c>
      <c r="L39" s="7"/>
      <c r="M39" s="1" t="str">
        <f>IF(B39="","",B39&amp;"|"&amp;COUNTIF($B$5:B39,B39))</f>
        <v/>
      </c>
    </row>
    <row r="40" spans="2:13" x14ac:dyDescent="0.2">
      <c r="B40" s="6"/>
      <c r="C40" s="10"/>
      <c r="D40" s="7"/>
      <c r="E40" s="7"/>
      <c r="F40" s="6"/>
      <c r="G40" s="11" t="str">
        <f t="shared" si="0"/>
        <v/>
      </c>
      <c r="H40" s="12" t="str">
        <f t="shared" si="1"/>
        <v/>
      </c>
      <c r="I40" s="6"/>
      <c r="J40" s="13" t="str">
        <f t="shared" si="2"/>
        <v/>
      </c>
      <c r="K40" s="13" t="str">
        <f t="shared" si="3"/>
        <v/>
      </c>
      <c r="L40" s="7"/>
      <c r="M40" s="1" t="str">
        <f>IF(B40="","",B40&amp;"|"&amp;COUNTIF($B$5:B40,B40))</f>
        <v/>
      </c>
    </row>
    <row r="41" spans="2:13" x14ac:dyDescent="0.2">
      <c r="B41" s="6"/>
      <c r="C41" s="10"/>
      <c r="D41" s="7"/>
      <c r="E41" s="7"/>
      <c r="F41" s="6"/>
      <c r="G41" s="11" t="str">
        <f t="shared" si="0"/>
        <v/>
      </c>
      <c r="H41" s="12" t="str">
        <f t="shared" si="1"/>
        <v/>
      </c>
      <c r="I41" s="6"/>
      <c r="J41" s="13" t="str">
        <f t="shared" si="2"/>
        <v/>
      </c>
      <c r="K41" s="13" t="str">
        <f t="shared" si="3"/>
        <v/>
      </c>
      <c r="L41" s="7"/>
      <c r="M41" s="1" t="str">
        <f>IF(B41="","",B41&amp;"|"&amp;COUNTIF($B$5:B41,B41))</f>
        <v/>
      </c>
    </row>
    <row r="42" spans="2:13" x14ac:dyDescent="0.2">
      <c r="B42" s="6"/>
      <c r="C42" s="10"/>
      <c r="D42" s="7"/>
      <c r="E42" s="7"/>
      <c r="F42" s="6"/>
      <c r="G42" s="11" t="str">
        <f t="shared" si="0"/>
        <v/>
      </c>
      <c r="H42" s="12" t="str">
        <f t="shared" si="1"/>
        <v/>
      </c>
      <c r="I42" s="6"/>
      <c r="J42" s="13" t="str">
        <f t="shared" si="2"/>
        <v/>
      </c>
      <c r="K42" s="13" t="str">
        <f t="shared" si="3"/>
        <v/>
      </c>
      <c r="L42" s="7"/>
      <c r="M42" s="1" t="str">
        <f>IF(B42="","",B42&amp;"|"&amp;COUNTIF($B$5:B42,B42))</f>
        <v/>
      </c>
    </row>
    <row r="43" spans="2:13" x14ac:dyDescent="0.2">
      <c r="B43" s="6"/>
      <c r="C43" s="10"/>
      <c r="D43" s="7"/>
      <c r="E43" s="7"/>
      <c r="F43" s="6"/>
      <c r="G43" s="11" t="str">
        <f t="shared" si="0"/>
        <v/>
      </c>
      <c r="H43" s="12" t="str">
        <f t="shared" si="1"/>
        <v/>
      </c>
      <c r="I43" s="6"/>
      <c r="J43" s="13" t="str">
        <f t="shared" si="2"/>
        <v/>
      </c>
      <c r="K43" s="13" t="str">
        <f t="shared" si="3"/>
        <v/>
      </c>
      <c r="L43" s="7"/>
      <c r="M43" s="1" t="str">
        <f>IF(B43="","",B43&amp;"|"&amp;COUNTIF($B$5:B43,B43))</f>
        <v/>
      </c>
    </row>
    <row r="44" spans="2:13" x14ac:dyDescent="0.2">
      <c r="B44" s="6"/>
      <c r="C44" s="10"/>
      <c r="D44" s="7"/>
      <c r="E44" s="7"/>
      <c r="F44" s="6"/>
      <c r="G44" s="11" t="str">
        <f t="shared" si="0"/>
        <v/>
      </c>
      <c r="H44" s="12" t="str">
        <f t="shared" si="1"/>
        <v/>
      </c>
      <c r="I44" s="6"/>
      <c r="J44" s="13" t="str">
        <f t="shared" si="2"/>
        <v/>
      </c>
      <c r="K44" s="13" t="str">
        <f t="shared" si="3"/>
        <v/>
      </c>
      <c r="L44" s="7"/>
      <c r="M44" s="1" t="str">
        <f>IF(B44="","",B44&amp;"|"&amp;COUNTIF($B$5:B44,B44))</f>
        <v/>
      </c>
    </row>
    <row r="45" spans="2:13" x14ac:dyDescent="0.2">
      <c r="B45" s="6"/>
      <c r="C45" s="10"/>
      <c r="D45" s="7"/>
      <c r="E45" s="7"/>
      <c r="F45" s="6"/>
      <c r="G45" s="11" t="str">
        <f t="shared" si="0"/>
        <v/>
      </c>
      <c r="H45" s="12" t="str">
        <f t="shared" si="1"/>
        <v/>
      </c>
      <c r="I45" s="6"/>
      <c r="J45" s="13" t="str">
        <f t="shared" si="2"/>
        <v/>
      </c>
      <c r="K45" s="13" t="str">
        <f t="shared" si="3"/>
        <v/>
      </c>
      <c r="L45" s="7"/>
      <c r="M45" s="1" t="str">
        <f>IF(B45="","",B45&amp;"|"&amp;COUNTIF($B$5:B45,B45))</f>
        <v/>
      </c>
    </row>
    <row r="46" spans="2:13" x14ac:dyDescent="0.2">
      <c r="B46" s="6"/>
      <c r="C46" s="10"/>
      <c r="D46" s="7"/>
      <c r="E46" s="7"/>
      <c r="F46" s="6"/>
      <c r="G46" s="11" t="str">
        <f t="shared" si="0"/>
        <v/>
      </c>
      <c r="H46" s="12" t="str">
        <f t="shared" si="1"/>
        <v/>
      </c>
      <c r="I46" s="6"/>
      <c r="J46" s="13" t="str">
        <f t="shared" si="2"/>
        <v/>
      </c>
      <c r="K46" s="13" t="str">
        <f t="shared" si="3"/>
        <v/>
      </c>
      <c r="L46" s="7"/>
      <c r="M46" s="1" t="str">
        <f>IF(B46="","",B46&amp;"|"&amp;COUNTIF($B$5:B46,B46))</f>
        <v/>
      </c>
    </row>
    <row r="47" spans="2:13" x14ac:dyDescent="0.2">
      <c r="B47" s="6"/>
      <c r="C47" s="10"/>
      <c r="D47" s="7"/>
      <c r="E47" s="7"/>
      <c r="F47" s="6"/>
      <c r="G47" s="11" t="str">
        <f t="shared" si="0"/>
        <v/>
      </c>
      <c r="H47" s="12" t="str">
        <f t="shared" si="1"/>
        <v/>
      </c>
      <c r="I47" s="6"/>
      <c r="J47" s="13" t="str">
        <f t="shared" si="2"/>
        <v/>
      </c>
      <c r="K47" s="13" t="str">
        <f t="shared" si="3"/>
        <v/>
      </c>
      <c r="L47" s="7"/>
      <c r="M47" s="1" t="str">
        <f>IF(B47="","",B47&amp;"|"&amp;COUNTIF($B$5:B47,B47))</f>
        <v/>
      </c>
    </row>
    <row r="48" spans="2:13" x14ac:dyDescent="0.2">
      <c r="B48" s="6"/>
      <c r="C48" s="10"/>
      <c r="D48" s="7"/>
      <c r="E48" s="7"/>
      <c r="F48" s="6"/>
      <c r="G48" s="11" t="str">
        <f t="shared" si="0"/>
        <v/>
      </c>
      <c r="H48" s="12" t="str">
        <f t="shared" si="1"/>
        <v/>
      </c>
      <c r="I48" s="6"/>
      <c r="J48" s="13" t="str">
        <f t="shared" si="2"/>
        <v/>
      </c>
      <c r="K48" s="13" t="str">
        <f t="shared" si="3"/>
        <v/>
      </c>
      <c r="L48" s="7"/>
      <c r="M48" s="1" t="str">
        <f>IF(B48="","",B48&amp;"|"&amp;COUNTIF($B$5:B48,B48))</f>
        <v/>
      </c>
    </row>
    <row r="49" spans="2:13" x14ac:dyDescent="0.2">
      <c r="B49" s="6"/>
      <c r="C49" s="10"/>
      <c r="D49" s="7"/>
      <c r="E49" s="7"/>
      <c r="F49" s="6"/>
      <c r="G49" s="11" t="str">
        <f t="shared" si="0"/>
        <v/>
      </c>
      <c r="H49" s="12" t="str">
        <f t="shared" si="1"/>
        <v/>
      </c>
      <c r="I49" s="6"/>
      <c r="J49" s="13" t="str">
        <f t="shared" si="2"/>
        <v/>
      </c>
      <c r="K49" s="13" t="str">
        <f t="shared" si="3"/>
        <v/>
      </c>
      <c r="L49" s="7"/>
      <c r="M49" s="1" t="str">
        <f>IF(B49="","",B49&amp;"|"&amp;COUNTIF($B$5:B49,B49))</f>
        <v/>
      </c>
    </row>
    <row r="50" spans="2:13" x14ac:dyDescent="0.2">
      <c r="B50" s="6"/>
      <c r="C50" s="10"/>
      <c r="D50" s="7"/>
      <c r="E50" s="7"/>
      <c r="F50" s="6"/>
      <c r="G50" s="11" t="str">
        <f t="shared" si="0"/>
        <v/>
      </c>
      <c r="H50" s="12" t="str">
        <f t="shared" si="1"/>
        <v/>
      </c>
      <c r="I50" s="6"/>
      <c r="J50" s="13" t="str">
        <f t="shared" si="2"/>
        <v/>
      </c>
      <c r="K50" s="13" t="str">
        <f t="shared" si="3"/>
        <v/>
      </c>
      <c r="L50" s="7"/>
      <c r="M50" s="1" t="str">
        <f>IF(B50="","",B50&amp;"|"&amp;COUNTIF($B$5:B50,B50))</f>
        <v/>
      </c>
    </row>
    <row r="51" spans="2:13" x14ac:dyDescent="0.2">
      <c r="B51" s="6"/>
      <c r="C51" s="10"/>
      <c r="D51" s="7"/>
      <c r="E51" s="7"/>
      <c r="F51" s="6"/>
      <c r="G51" s="11" t="str">
        <f t="shared" si="0"/>
        <v/>
      </c>
      <c r="H51" s="12" t="str">
        <f t="shared" si="1"/>
        <v/>
      </c>
      <c r="I51" s="6"/>
      <c r="J51" s="13" t="str">
        <f t="shared" si="2"/>
        <v/>
      </c>
      <c r="K51" s="13" t="str">
        <f t="shared" si="3"/>
        <v/>
      </c>
      <c r="L51" s="7"/>
      <c r="M51" s="1" t="str">
        <f>IF(B51="","",B51&amp;"|"&amp;COUNTIF($B$5:B51,B51))</f>
        <v/>
      </c>
    </row>
    <row r="52" spans="2:13" x14ac:dyDescent="0.2">
      <c r="B52" s="6"/>
      <c r="C52" s="10"/>
      <c r="D52" s="7"/>
      <c r="E52" s="7"/>
      <c r="F52" s="6"/>
      <c r="G52" s="11" t="str">
        <f t="shared" si="0"/>
        <v/>
      </c>
      <c r="H52" s="12" t="str">
        <f t="shared" si="1"/>
        <v/>
      </c>
      <c r="I52" s="6"/>
      <c r="J52" s="13" t="str">
        <f t="shared" si="2"/>
        <v/>
      </c>
      <c r="K52" s="13" t="str">
        <f t="shared" si="3"/>
        <v/>
      </c>
      <c r="L52" s="7"/>
      <c r="M52" s="1" t="str">
        <f>IF(B52="","",B52&amp;"|"&amp;COUNTIF($B$5:B52,B52))</f>
        <v/>
      </c>
    </row>
    <row r="53" spans="2:13" x14ac:dyDescent="0.2">
      <c r="B53" s="6"/>
      <c r="C53" s="10"/>
      <c r="D53" s="7"/>
      <c r="E53" s="7"/>
      <c r="F53" s="6"/>
      <c r="G53" s="11" t="str">
        <f t="shared" si="0"/>
        <v/>
      </c>
      <c r="H53" s="12" t="str">
        <f t="shared" si="1"/>
        <v/>
      </c>
      <c r="I53" s="6"/>
      <c r="J53" s="13" t="str">
        <f t="shared" si="2"/>
        <v/>
      </c>
      <c r="K53" s="13" t="str">
        <f t="shared" si="3"/>
        <v/>
      </c>
      <c r="L53" s="7"/>
      <c r="M53" s="1" t="str">
        <f>IF(B53="","",B53&amp;"|"&amp;COUNTIF($B$5:B53,B53))</f>
        <v/>
      </c>
    </row>
    <row r="54" spans="2:13" x14ac:dyDescent="0.2">
      <c r="B54" s="6"/>
      <c r="C54" s="10"/>
      <c r="D54" s="7"/>
      <c r="E54" s="7"/>
      <c r="F54" s="6"/>
      <c r="G54" s="11" t="str">
        <f t="shared" si="0"/>
        <v/>
      </c>
      <c r="H54" s="12" t="str">
        <f t="shared" si="1"/>
        <v/>
      </c>
      <c r="I54" s="6"/>
      <c r="J54" s="13" t="str">
        <f t="shared" si="2"/>
        <v/>
      </c>
      <c r="K54" s="13" t="str">
        <f t="shared" si="3"/>
        <v/>
      </c>
      <c r="L54" s="7"/>
      <c r="M54" s="1" t="str">
        <f>IF(B54="","",B54&amp;"|"&amp;COUNTIF($B$5:B54,B54))</f>
        <v/>
      </c>
    </row>
    <row r="55" spans="2:13" x14ac:dyDescent="0.2">
      <c r="B55" s="6"/>
      <c r="C55" s="10"/>
      <c r="D55" s="7"/>
      <c r="E55" s="7"/>
      <c r="F55" s="6"/>
      <c r="G55" s="11" t="str">
        <f t="shared" si="0"/>
        <v/>
      </c>
      <c r="H55" s="12" t="str">
        <f t="shared" si="1"/>
        <v/>
      </c>
      <c r="I55" s="6"/>
      <c r="J55" s="13" t="str">
        <f t="shared" si="2"/>
        <v/>
      </c>
      <c r="K55" s="13" t="str">
        <f t="shared" si="3"/>
        <v/>
      </c>
      <c r="L55" s="7"/>
      <c r="M55" s="1" t="str">
        <f>IF(B55="","",B55&amp;"|"&amp;COUNTIF($B$5:B55,B55))</f>
        <v/>
      </c>
    </row>
    <row r="56" spans="2:13" x14ac:dyDescent="0.2">
      <c r="B56" s="6"/>
      <c r="C56" s="10"/>
      <c r="D56" s="7"/>
      <c r="E56" s="7"/>
      <c r="F56" s="6"/>
      <c r="G56" s="11" t="str">
        <f t="shared" si="0"/>
        <v/>
      </c>
      <c r="H56" s="12" t="str">
        <f t="shared" si="1"/>
        <v/>
      </c>
      <c r="I56" s="6"/>
      <c r="J56" s="13" t="str">
        <f t="shared" si="2"/>
        <v/>
      </c>
      <c r="K56" s="13" t="str">
        <f t="shared" si="3"/>
        <v/>
      </c>
      <c r="L56" s="7"/>
      <c r="M56" s="1" t="str">
        <f>IF(B56="","",B56&amp;"|"&amp;COUNTIF($B$5:B56,B56))</f>
        <v/>
      </c>
    </row>
    <row r="57" spans="2:13" x14ac:dyDescent="0.2">
      <c r="B57" s="6"/>
      <c r="C57" s="10"/>
      <c r="D57" s="7"/>
      <c r="E57" s="7"/>
      <c r="F57" s="6"/>
      <c r="G57" s="11" t="str">
        <f t="shared" si="0"/>
        <v/>
      </c>
      <c r="H57" s="12" t="str">
        <f t="shared" si="1"/>
        <v/>
      </c>
      <c r="I57" s="6"/>
      <c r="J57" s="13" t="str">
        <f t="shared" si="2"/>
        <v/>
      </c>
      <c r="K57" s="13" t="str">
        <f t="shared" si="3"/>
        <v/>
      </c>
      <c r="L57" s="7"/>
      <c r="M57" s="1" t="str">
        <f>IF(B57="","",B57&amp;"|"&amp;COUNTIF($B$5:B57,B57))</f>
        <v/>
      </c>
    </row>
    <row r="58" spans="2:13" x14ac:dyDescent="0.2">
      <c r="B58" s="6"/>
      <c r="C58" s="10"/>
      <c r="D58" s="7"/>
      <c r="E58" s="7"/>
      <c r="F58" s="6"/>
      <c r="G58" s="11" t="str">
        <f t="shared" si="0"/>
        <v/>
      </c>
      <c r="H58" s="12" t="str">
        <f t="shared" si="1"/>
        <v/>
      </c>
      <c r="I58" s="6"/>
      <c r="J58" s="13" t="str">
        <f t="shared" si="2"/>
        <v/>
      </c>
      <c r="K58" s="13" t="str">
        <f t="shared" si="3"/>
        <v/>
      </c>
      <c r="L58" s="7"/>
      <c r="M58" s="1" t="str">
        <f>IF(B58="","",B58&amp;"|"&amp;COUNTIF($B$5:B58,B58))</f>
        <v/>
      </c>
    </row>
    <row r="59" spans="2:13" x14ac:dyDescent="0.2">
      <c r="B59" s="6"/>
      <c r="C59" s="10"/>
      <c r="D59" s="7"/>
      <c r="E59" s="7"/>
      <c r="F59" s="6"/>
      <c r="G59" s="11" t="str">
        <f t="shared" si="0"/>
        <v/>
      </c>
      <c r="H59" s="12" t="str">
        <f t="shared" si="1"/>
        <v/>
      </c>
      <c r="I59" s="6"/>
      <c r="J59" s="13" t="str">
        <f t="shared" si="2"/>
        <v/>
      </c>
      <c r="K59" s="13" t="str">
        <f t="shared" si="3"/>
        <v/>
      </c>
      <c r="L59" s="7"/>
      <c r="M59" s="1" t="str">
        <f>IF(B59="","",B59&amp;"|"&amp;COUNTIF($B$5:B59,B59))</f>
        <v/>
      </c>
    </row>
    <row r="60" spans="2:13" x14ac:dyDescent="0.2">
      <c r="B60" s="6"/>
      <c r="C60" s="10"/>
      <c r="D60" s="7"/>
      <c r="E60" s="7"/>
      <c r="F60" s="6"/>
      <c r="G60" s="11" t="str">
        <f t="shared" si="0"/>
        <v/>
      </c>
      <c r="H60" s="12" t="str">
        <f t="shared" si="1"/>
        <v/>
      </c>
      <c r="I60" s="6"/>
      <c r="J60" s="13" t="str">
        <f t="shared" si="2"/>
        <v/>
      </c>
      <c r="K60" s="13" t="str">
        <f t="shared" si="3"/>
        <v/>
      </c>
      <c r="L60" s="7"/>
      <c r="M60" s="1" t="str">
        <f>IF(B60="","",B60&amp;"|"&amp;COUNTIF($B$5:B60,B60))</f>
        <v/>
      </c>
    </row>
    <row r="61" spans="2:13" x14ac:dyDescent="0.2">
      <c r="B61" s="6"/>
      <c r="C61" s="10"/>
      <c r="D61" s="7"/>
      <c r="E61" s="7"/>
      <c r="F61" s="6"/>
      <c r="G61" s="11" t="str">
        <f t="shared" si="0"/>
        <v/>
      </c>
      <c r="H61" s="12" t="str">
        <f t="shared" si="1"/>
        <v/>
      </c>
      <c r="I61" s="6"/>
      <c r="J61" s="13" t="str">
        <f t="shared" si="2"/>
        <v/>
      </c>
      <c r="K61" s="13" t="str">
        <f t="shared" si="3"/>
        <v/>
      </c>
      <c r="L61" s="7"/>
      <c r="M61" s="1" t="str">
        <f>IF(B61="","",B61&amp;"|"&amp;COUNTIF($B$5:B61,B61))</f>
        <v/>
      </c>
    </row>
    <row r="62" spans="2:13" x14ac:dyDescent="0.2">
      <c r="B62" s="6"/>
      <c r="C62" s="10"/>
      <c r="D62" s="7"/>
      <c r="E62" s="7"/>
      <c r="F62" s="6"/>
      <c r="G62" s="11" t="str">
        <f t="shared" si="0"/>
        <v/>
      </c>
      <c r="H62" s="12" t="str">
        <f t="shared" si="1"/>
        <v/>
      </c>
      <c r="I62" s="6"/>
      <c r="J62" s="13" t="str">
        <f t="shared" si="2"/>
        <v/>
      </c>
      <c r="K62" s="13" t="str">
        <f t="shared" si="3"/>
        <v/>
      </c>
      <c r="L62" s="7"/>
      <c r="M62" s="1" t="str">
        <f>IF(B62="","",B62&amp;"|"&amp;COUNTIF($B$5:B62,B62))</f>
        <v/>
      </c>
    </row>
    <row r="63" spans="2:13" x14ac:dyDescent="0.2">
      <c r="B63" s="6"/>
      <c r="C63" s="10"/>
      <c r="D63" s="7"/>
      <c r="E63" s="7"/>
      <c r="F63" s="6"/>
      <c r="G63" s="11" t="str">
        <f t="shared" si="0"/>
        <v/>
      </c>
      <c r="H63" s="12" t="str">
        <f t="shared" si="1"/>
        <v/>
      </c>
      <c r="I63" s="6"/>
      <c r="J63" s="13" t="str">
        <f t="shared" si="2"/>
        <v/>
      </c>
      <c r="K63" s="13" t="str">
        <f t="shared" si="3"/>
        <v/>
      </c>
      <c r="L63" s="7"/>
      <c r="M63" s="1" t="str">
        <f>IF(B63="","",B63&amp;"|"&amp;COUNTIF($B$5:B63,B63))</f>
        <v/>
      </c>
    </row>
    <row r="64" spans="2:13" x14ac:dyDescent="0.2">
      <c r="B64" s="6"/>
      <c r="C64" s="10"/>
      <c r="D64" s="7"/>
      <c r="E64" s="7"/>
      <c r="F64" s="6"/>
      <c r="G64" s="11" t="str">
        <f t="shared" si="0"/>
        <v/>
      </c>
      <c r="H64" s="12" t="str">
        <f t="shared" si="1"/>
        <v/>
      </c>
      <c r="I64" s="6"/>
      <c r="J64" s="13" t="str">
        <f t="shared" si="2"/>
        <v/>
      </c>
      <c r="K64" s="13" t="str">
        <f t="shared" si="3"/>
        <v/>
      </c>
      <c r="L64" s="7"/>
      <c r="M64" s="1" t="str">
        <f>IF(B64="","",B64&amp;"|"&amp;COUNTIF($B$5:B64,B64))</f>
        <v/>
      </c>
    </row>
    <row r="65" spans="2:13" x14ac:dyDescent="0.2">
      <c r="B65" s="6"/>
      <c r="C65" s="10"/>
      <c r="D65" s="7"/>
      <c r="E65" s="7"/>
      <c r="F65" s="6"/>
      <c r="G65" s="11" t="str">
        <f t="shared" si="0"/>
        <v/>
      </c>
      <c r="H65" s="12" t="str">
        <f t="shared" si="1"/>
        <v/>
      </c>
      <c r="I65" s="6"/>
      <c r="J65" s="13" t="str">
        <f t="shared" si="2"/>
        <v/>
      </c>
      <c r="K65" s="13" t="str">
        <f t="shared" si="3"/>
        <v/>
      </c>
      <c r="L65" s="7"/>
      <c r="M65" s="1" t="str">
        <f>IF(B65="","",B65&amp;"|"&amp;COUNTIF($B$5:B65,B65))</f>
        <v/>
      </c>
    </row>
    <row r="66" spans="2:13" x14ac:dyDescent="0.2">
      <c r="B66" s="6"/>
      <c r="C66" s="10"/>
      <c r="D66" s="7"/>
      <c r="E66" s="7"/>
      <c r="F66" s="6"/>
      <c r="G66" s="11" t="str">
        <f t="shared" si="0"/>
        <v/>
      </c>
      <c r="H66" s="12" t="str">
        <f t="shared" si="1"/>
        <v/>
      </c>
      <c r="I66" s="6"/>
      <c r="J66" s="13" t="str">
        <f t="shared" si="2"/>
        <v/>
      </c>
      <c r="K66" s="13" t="str">
        <f t="shared" si="3"/>
        <v/>
      </c>
      <c r="L66" s="7"/>
      <c r="M66" s="1" t="str">
        <f>IF(B66="","",B66&amp;"|"&amp;COUNTIF($B$5:B66,B66))</f>
        <v/>
      </c>
    </row>
    <row r="67" spans="2:13" x14ac:dyDescent="0.2">
      <c r="B67" s="6"/>
      <c r="C67" s="10"/>
      <c r="D67" s="7"/>
      <c r="E67" s="7"/>
      <c r="F67" s="6"/>
      <c r="G67" s="11" t="str">
        <f t="shared" si="0"/>
        <v/>
      </c>
      <c r="H67" s="12" t="str">
        <f t="shared" si="1"/>
        <v/>
      </c>
      <c r="I67" s="6"/>
      <c r="J67" s="13" t="str">
        <f t="shared" si="2"/>
        <v/>
      </c>
      <c r="K67" s="13" t="str">
        <f t="shared" si="3"/>
        <v/>
      </c>
      <c r="L67" s="7"/>
      <c r="M67" s="1" t="str">
        <f>IF(B67="","",B67&amp;"|"&amp;COUNTIF($B$5:B67,B67))</f>
        <v/>
      </c>
    </row>
    <row r="68" spans="2:13" x14ac:dyDescent="0.2">
      <c r="B68" s="6"/>
      <c r="C68" s="10"/>
      <c r="D68" s="7"/>
      <c r="E68" s="7"/>
      <c r="F68" s="6"/>
      <c r="G68" s="11" t="str">
        <f t="shared" si="0"/>
        <v/>
      </c>
      <c r="H68" s="12" t="str">
        <f t="shared" si="1"/>
        <v/>
      </c>
      <c r="I68" s="6"/>
      <c r="J68" s="13" t="str">
        <f t="shared" si="2"/>
        <v/>
      </c>
      <c r="K68" s="13" t="str">
        <f t="shared" si="3"/>
        <v/>
      </c>
      <c r="L68" s="7"/>
      <c r="M68" s="1" t="str">
        <f>IF(B68="","",B68&amp;"|"&amp;COUNTIF($B$5:B68,B68))</f>
        <v/>
      </c>
    </row>
    <row r="69" spans="2:13" x14ac:dyDescent="0.2">
      <c r="B69" s="6"/>
      <c r="C69" s="10"/>
      <c r="D69" s="7"/>
      <c r="E69" s="7"/>
      <c r="F69" s="6"/>
      <c r="G69" s="11" t="str">
        <f t="shared" ref="G69:G132" si="4">IF(F69="","",IFERROR(VLOOKUP(F69,TabMat,2,FALSE),"Cod inexistent"))</f>
        <v/>
      </c>
      <c r="H69" s="12" t="str">
        <f t="shared" ref="H69:H132" si="5">IF(F69="","",IFERROR(VLOOKUP(F69,TabMat,3,FALSE),""))</f>
        <v/>
      </c>
      <c r="I69" s="6"/>
      <c r="J69" s="13" t="str">
        <f t="shared" ref="J69:J132" si="6">IF(F69="","",IFERROR(VLOOKUP(F69,TabMat,4,FALSE),0))</f>
        <v/>
      </c>
      <c r="K69" s="13" t="str">
        <f t="shared" ref="K69:K132" si="7">IF(OR(F69="",I69=""),"",ROUND(I69*J69,2))</f>
        <v/>
      </c>
      <c r="L69" s="7"/>
      <c r="M69" s="1" t="str">
        <f>IF(B69="","",B69&amp;"|"&amp;COUNTIF($B$5:B69,B69))</f>
        <v/>
      </c>
    </row>
    <row r="70" spans="2:13" x14ac:dyDescent="0.2">
      <c r="B70" s="6"/>
      <c r="C70" s="10"/>
      <c r="D70" s="7"/>
      <c r="E70" s="7"/>
      <c r="F70" s="6"/>
      <c r="G70" s="11" t="str">
        <f t="shared" si="4"/>
        <v/>
      </c>
      <c r="H70" s="12" t="str">
        <f t="shared" si="5"/>
        <v/>
      </c>
      <c r="I70" s="6"/>
      <c r="J70" s="13" t="str">
        <f t="shared" si="6"/>
        <v/>
      </c>
      <c r="K70" s="13" t="str">
        <f t="shared" si="7"/>
        <v/>
      </c>
      <c r="L70" s="7"/>
      <c r="M70" s="1" t="str">
        <f>IF(B70="","",B70&amp;"|"&amp;COUNTIF($B$5:B70,B70))</f>
        <v/>
      </c>
    </row>
    <row r="71" spans="2:13" x14ac:dyDescent="0.2">
      <c r="B71" s="6"/>
      <c r="C71" s="10"/>
      <c r="D71" s="7"/>
      <c r="E71" s="7"/>
      <c r="F71" s="6"/>
      <c r="G71" s="11" t="str">
        <f t="shared" si="4"/>
        <v/>
      </c>
      <c r="H71" s="12" t="str">
        <f t="shared" si="5"/>
        <v/>
      </c>
      <c r="I71" s="6"/>
      <c r="J71" s="13" t="str">
        <f t="shared" si="6"/>
        <v/>
      </c>
      <c r="K71" s="13" t="str">
        <f t="shared" si="7"/>
        <v/>
      </c>
      <c r="L71" s="7"/>
      <c r="M71" s="1" t="str">
        <f>IF(B71="","",B71&amp;"|"&amp;COUNTIF($B$5:B71,B71))</f>
        <v/>
      </c>
    </row>
    <row r="72" spans="2:13" x14ac:dyDescent="0.2">
      <c r="B72" s="6"/>
      <c r="C72" s="10"/>
      <c r="D72" s="7"/>
      <c r="E72" s="7"/>
      <c r="F72" s="6"/>
      <c r="G72" s="11" t="str">
        <f t="shared" si="4"/>
        <v/>
      </c>
      <c r="H72" s="12" t="str">
        <f t="shared" si="5"/>
        <v/>
      </c>
      <c r="I72" s="6"/>
      <c r="J72" s="13" t="str">
        <f t="shared" si="6"/>
        <v/>
      </c>
      <c r="K72" s="13" t="str">
        <f t="shared" si="7"/>
        <v/>
      </c>
      <c r="L72" s="7"/>
      <c r="M72" s="1" t="str">
        <f>IF(B72="","",B72&amp;"|"&amp;COUNTIF($B$5:B72,B72))</f>
        <v/>
      </c>
    </row>
    <row r="73" spans="2:13" x14ac:dyDescent="0.2">
      <c r="B73" s="6"/>
      <c r="C73" s="10"/>
      <c r="D73" s="7"/>
      <c r="E73" s="7"/>
      <c r="F73" s="6"/>
      <c r="G73" s="11" t="str">
        <f t="shared" si="4"/>
        <v/>
      </c>
      <c r="H73" s="12" t="str">
        <f t="shared" si="5"/>
        <v/>
      </c>
      <c r="I73" s="6"/>
      <c r="J73" s="13" t="str">
        <f t="shared" si="6"/>
        <v/>
      </c>
      <c r="K73" s="13" t="str">
        <f t="shared" si="7"/>
        <v/>
      </c>
      <c r="L73" s="7"/>
      <c r="M73" s="1" t="str">
        <f>IF(B73="","",B73&amp;"|"&amp;COUNTIF($B$5:B73,B73))</f>
        <v/>
      </c>
    </row>
    <row r="74" spans="2:13" x14ac:dyDescent="0.2">
      <c r="B74" s="6"/>
      <c r="C74" s="10"/>
      <c r="D74" s="7"/>
      <c r="E74" s="7"/>
      <c r="F74" s="6"/>
      <c r="G74" s="11" t="str">
        <f t="shared" si="4"/>
        <v/>
      </c>
      <c r="H74" s="12" t="str">
        <f t="shared" si="5"/>
        <v/>
      </c>
      <c r="I74" s="6"/>
      <c r="J74" s="13" t="str">
        <f t="shared" si="6"/>
        <v/>
      </c>
      <c r="K74" s="13" t="str">
        <f t="shared" si="7"/>
        <v/>
      </c>
      <c r="L74" s="7"/>
      <c r="M74" s="1" t="str">
        <f>IF(B74="","",B74&amp;"|"&amp;COUNTIF($B$5:B74,B74))</f>
        <v/>
      </c>
    </row>
    <row r="75" spans="2:13" x14ac:dyDescent="0.2">
      <c r="B75" s="6"/>
      <c r="C75" s="10"/>
      <c r="D75" s="7"/>
      <c r="E75" s="7"/>
      <c r="F75" s="6"/>
      <c r="G75" s="11" t="str">
        <f t="shared" si="4"/>
        <v/>
      </c>
      <c r="H75" s="12" t="str">
        <f t="shared" si="5"/>
        <v/>
      </c>
      <c r="I75" s="6"/>
      <c r="J75" s="13" t="str">
        <f t="shared" si="6"/>
        <v/>
      </c>
      <c r="K75" s="13" t="str">
        <f t="shared" si="7"/>
        <v/>
      </c>
      <c r="L75" s="7"/>
      <c r="M75" s="1" t="str">
        <f>IF(B75="","",B75&amp;"|"&amp;COUNTIF($B$5:B75,B75))</f>
        <v/>
      </c>
    </row>
    <row r="76" spans="2:13" x14ac:dyDescent="0.2">
      <c r="B76" s="6"/>
      <c r="C76" s="10"/>
      <c r="D76" s="7"/>
      <c r="E76" s="7"/>
      <c r="F76" s="6"/>
      <c r="G76" s="11" t="str">
        <f t="shared" si="4"/>
        <v/>
      </c>
      <c r="H76" s="12" t="str">
        <f t="shared" si="5"/>
        <v/>
      </c>
      <c r="I76" s="6"/>
      <c r="J76" s="13" t="str">
        <f t="shared" si="6"/>
        <v/>
      </c>
      <c r="K76" s="13" t="str">
        <f t="shared" si="7"/>
        <v/>
      </c>
      <c r="L76" s="7"/>
      <c r="M76" s="1" t="str">
        <f>IF(B76="","",B76&amp;"|"&amp;COUNTIF($B$5:B76,B76))</f>
        <v/>
      </c>
    </row>
    <row r="77" spans="2:13" x14ac:dyDescent="0.2">
      <c r="B77" s="6"/>
      <c r="C77" s="10"/>
      <c r="D77" s="7"/>
      <c r="E77" s="7"/>
      <c r="F77" s="6"/>
      <c r="G77" s="11" t="str">
        <f t="shared" si="4"/>
        <v/>
      </c>
      <c r="H77" s="12" t="str">
        <f t="shared" si="5"/>
        <v/>
      </c>
      <c r="I77" s="6"/>
      <c r="J77" s="13" t="str">
        <f t="shared" si="6"/>
        <v/>
      </c>
      <c r="K77" s="13" t="str">
        <f t="shared" si="7"/>
        <v/>
      </c>
      <c r="L77" s="7"/>
      <c r="M77" s="1" t="str">
        <f>IF(B77="","",B77&amp;"|"&amp;COUNTIF($B$5:B77,B77))</f>
        <v/>
      </c>
    </row>
    <row r="78" spans="2:13" x14ac:dyDescent="0.2">
      <c r="B78" s="6"/>
      <c r="C78" s="10"/>
      <c r="D78" s="7"/>
      <c r="E78" s="7"/>
      <c r="F78" s="6"/>
      <c r="G78" s="11" t="str">
        <f t="shared" si="4"/>
        <v/>
      </c>
      <c r="H78" s="12" t="str">
        <f t="shared" si="5"/>
        <v/>
      </c>
      <c r="I78" s="6"/>
      <c r="J78" s="13" t="str">
        <f t="shared" si="6"/>
        <v/>
      </c>
      <c r="K78" s="13" t="str">
        <f t="shared" si="7"/>
        <v/>
      </c>
      <c r="L78" s="7"/>
      <c r="M78" s="1" t="str">
        <f>IF(B78="","",B78&amp;"|"&amp;COUNTIF($B$5:B78,B78))</f>
        <v/>
      </c>
    </row>
    <row r="79" spans="2:13" x14ac:dyDescent="0.2">
      <c r="B79" s="6"/>
      <c r="C79" s="10"/>
      <c r="D79" s="7"/>
      <c r="E79" s="7"/>
      <c r="F79" s="6"/>
      <c r="G79" s="11" t="str">
        <f t="shared" si="4"/>
        <v/>
      </c>
      <c r="H79" s="12" t="str">
        <f t="shared" si="5"/>
        <v/>
      </c>
      <c r="I79" s="6"/>
      <c r="J79" s="13" t="str">
        <f t="shared" si="6"/>
        <v/>
      </c>
      <c r="K79" s="13" t="str">
        <f t="shared" si="7"/>
        <v/>
      </c>
      <c r="L79" s="7"/>
      <c r="M79" s="1" t="str">
        <f>IF(B79="","",B79&amp;"|"&amp;COUNTIF($B$5:B79,B79))</f>
        <v/>
      </c>
    </row>
    <row r="80" spans="2:13" x14ac:dyDescent="0.2">
      <c r="B80" s="6"/>
      <c r="C80" s="10"/>
      <c r="D80" s="7"/>
      <c r="E80" s="7"/>
      <c r="F80" s="6"/>
      <c r="G80" s="11" t="str">
        <f t="shared" si="4"/>
        <v/>
      </c>
      <c r="H80" s="12" t="str">
        <f t="shared" si="5"/>
        <v/>
      </c>
      <c r="I80" s="6"/>
      <c r="J80" s="13" t="str">
        <f t="shared" si="6"/>
        <v/>
      </c>
      <c r="K80" s="13" t="str">
        <f t="shared" si="7"/>
        <v/>
      </c>
      <c r="L80" s="7"/>
      <c r="M80" s="1" t="str">
        <f>IF(B80="","",B80&amp;"|"&amp;COUNTIF($B$5:B80,B80))</f>
        <v/>
      </c>
    </row>
    <row r="81" spans="2:13" x14ac:dyDescent="0.2">
      <c r="B81" s="6"/>
      <c r="C81" s="10"/>
      <c r="D81" s="7"/>
      <c r="E81" s="7"/>
      <c r="F81" s="6"/>
      <c r="G81" s="11" t="str">
        <f t="shared" si="4"/>
        <v/>
      </c>
      <c r="H81" s="12" t="str">
        <f t="shared" si="5"/>
        <v/>
      </c>
      <c r="I81" s="6"/>
      <c r="J81" s="13" t="str">
        <f t="shared" si="6"/>
        <v/>
      </c>
      <c r="K81" s="13" t="str">
        <f t="shared" si="7"/>
        <v/>
      </c>
      <c r="L81" s="7"/>
      <c r="M81" s="1" t="str">
        <f>IF(B81="","",B81&amp;"|"&amp;COUNTIF($B$5:B81,B81))</f>
        <v/>
      </c>
    </row>
    <row r="82" spans="2:13" x14ac:dyDescent="0.2">
      <c r="B82" s="6"/>
      <c r="C82" s="10"/>
      <c r="D82" s="7"/>
      <c r="E82" s="7"/>
      <c r="F82" s="6"/>
      <c r="G82" s="11" t="str">
        <f t="shared" si="4"/>
        <v/>
      </c>
      <c r="H82" s="12" t="str">
        <f t="shared" si="5"/>
        <v/>
      </c>
      <c r="I82" s="6"/>
      <c r="J82" s="13" t="str">
        <f t="shared" si="6"/>
        <v/>
      </c>
      <c r="K82" s="13" t="str">
        <f t="shared" si="7"/>
        <v/>
      </c>
      <c r="L82" s="7"/>
      <c r="M82" s="1" t="str">
        <f>IF(B82="","",B82&amp;"|"&amp;COUNTIF($B$5:B82,B82))</f>
        <v/>
      </c>
    </row>
    <row r="83" spans="2:13" x14ac:dyDescent="0.2">
      <c r="B83" s="6"/>
      <c r="C83" s="10"/>
      <c r="D83" s="7"/>
      <c r="E83" s="7"/>
      <c r="F83" s="6"/>
      <c r="G83" s="11" t="str">
        <f t="shared" si="4"/>
        <v/>
      </c>
      <c r="H83" s="12" t="str">
        <f t="shared" si="5"/>
        <v/>
      </c>
      <c r="I83" s="6"/>
      <c r="J83" s="13" t="str">
        <f t="shared" si="6"/>
        <v/>
      </c>
      <c r="K83" s="13" t="str">
        <f t="shared" si="7"/>
        <v/>
      </c>
      <c r="L83" s="7"/>
      <c r="M83" s="1" t="str">
        <f>IF(B83="","",B83&amp;"|"&amp;COUNTIF($B$5:B83,B83))</f>
        <v/>
      </c>
    </row>
    <row r="84" spans="2:13" x14ac:dyDescent="0.2">
      <c r="B84" s="6"/>
      <c r="C84" s="10"/>
      <c r="D84" s="7"/>
      <c r="E84" s="7"/>
      <c r="F84" s="6"/>
      <c r="G84" s="11" t="str">
        <f t="shared" si="4"/>
        <v/>
      </c>
      <c r="H84" s="12" t="str">
        <f t="shared" si="5"/>
        <v/>
      </c>
      <c r="I84" s="6"/>
      <c r="J84" s="13" t="str">
        <f t="shared" si="6"/>
        <v/>
      </c>
      <c r="K84" s="13" t="str">
        <f t="shared" si="7"/>
        <v/>
      </c>
      <c r="L84" s="7"/>
      <c r="M84" s="1" t="str">
        <f>IF(B84="","",B84&amp;"|"&amp;COUNTIF($B$5:B84,B84))</f>
        <v/>
      </c>
    </row>
    <row r="85" spans="2:13" x14ac:dyDescent="0.2">
      <c r="B85" s="6"/>
      <c r="C85" s="10"/>
      <c r="D85" s="7"/>
      <c r="E85" s="7"/>
      <c r="F85" s="6"/>
      <c r="G85" s="11" t="str">
        <f t="shared" si="4"/>
        <v/>
      </c>
      <c r="H85" s="12" t="str">
        <f t="shared" si="5"/>
        <v/>
      </c>
      <c r="I85" s="6"/>
      <c r="J85" s="13" t="str">
        <f t="shared" si="6"/>
        <v/>
      </c>
      <c r="K85" s="13" t="str">
        <f t="shared" si="7"/>
        <v/>
      </c>
      <c r="L85" s="7"/>
      <c r="M85" s="1" t="str">
        <f>IF(B85="","",B85&amp;"|"&amp;COUNTIF($B$5:B85,B85))</f>
        <v/>
      </c>
    </row>
    <row r="86" spans="2:13" x14ac:dyDescent="0.2">
      <c r="B86" s="6"/>
      <c r="C86" s="10"/>
      <c r="D86" s="7"/>
      <c r="E86" s="7"/>
      <c r="F86" s="6"/>
      <c r="G86" s="11" t="str">
        <f t="shared" si="4"/>
        <v/>
      </c>
      <c r="H86" s="12" t="str">
        <f t="shared" si="5"/>
        <v/>
      </c>
      <c r="I86" s="6"/>
      <c r="J86" s="13" t="str">
        <f t="shared" si="6"/>
        <v/>
      </c>
      <c r="K86" s="13" t="str">
        <f t="shared" si="7"/>
        <v/>
      </c>
      <c r="L86" s="7"/>
      <c r="M86" s="1" t="str">
        <f>IF(B86="","",B86&amp;"|"&amp;COUNTIF($B$5:B86,B86))</f>
        <v/>
      </c>
    </row>
    <row r="87" spans="2:13" x14ac:dyDescent="0.2">
      <c r="B87" s="6"/>
      <c r="C87" s="10"/>
      <c r="D87" s="7"/>
      <c r="E87" s="7"/>
      <c r="F87" s="6"/>
      <c r="G87" s="11" t="str">
        <f t="shared" si="4"/>
        <v/>
      </c>
      <c r="H87" s="12" t="str">
        <f t="shared" si="5"/>
        <v/>
      </c>
      <c r="I87" s="6"/>
      <c r="J87" s="13" t="str">
        <f t="shared" si="6"/>
        <v/>
      </c>
      <c r="K87" s="13" t="str">
        <f t="shared" si="7"/>
        <v/>
      </c>
      <c r="L87" s="7"/>
      <c r="M87" s="1" t="str">
        <f>IF(B87="","",B87&amp;"|"&amp;COUNTIF($B$5:B87,B87))</f>
        <v/>
      </c>
    </row>
    <row r="88" spans="2:13" x14ac:dyDescent="0.2">
      <c r="B88" s="6"/>
      <c r="C88" s="10"/>
      <c r="D88" s="7"/>
      <c r="E88" s="7"/>
      <c r="F88" s="6"/>
      <c r="G88" s="11" t="str">
        <f t="shared" si="4"/>
        <v/>
      </c>
      <c r="H88" s="12" t="str">
        <f t="shared" si="5"/>
        <v/>
      </c>
      <c r="I88" s="6"/>
      <c r="J88" s="13" t="str">
        <f t="shared" si="6"/>
        <v/>
      </c>
      <c r="K88" s="13" t="str">
        <f t="shared" si="7"/>
        <v/>
      </c>
      <c r="L88" s="7"/>
      <c r="M88" s="1" t="str">
        <f>IF(B88="","",B88&amp;"|"&amp;COUNTIF($B$5:B88,B88))</f>
        <v/>
      </c>
    </row>
    <row r="89" spans="2:13" x14ac:dyDescent="0.2">
      <c r="B89" s="6"/>
      <c r="C89" s="10"/>
      <c r="D89" s="7"/>
      <c r="E89" s="7"/>
      <c r="F89" s="6"/>
      <c r="G89" s="11" t="str">
        <f t="shared" si="4"/>
        <v/>
      </c>
      <c r="H89" s="12" t="str">
        <f t="shared" si="5"/>
        <v/>
      </c>
      <c r="I89" s="6"/>
      <c r="J89" s="13" t="str">
        <f t="shared" si="6"/>
        <v/>
      </c>
      <c r="K89" s="13" t="str">
        <f t="shared" si="7"/>
        <v/>
      </c>
      <c r="L89" s="7"/>
      <c r="M89" s="1" t="str">
        <f>IF(B89="","",B89&amp;"|"&amp;COUNTIF($B$5:B89,B89))</f>
        <v/>
      </c>
    </row>
    <row r="90" spans="2:13" x14ac:dyDescent="0.2">
      <c r="B90" s="6"/>
      <c r="C90" s="10"/>
      <c r="D90" s="7"/>
      <c r="E90" s="7"/>
      <c r="F90" s="6"/>
      <c r="G90" s="11" t="str">
        <f t="shared" si="4"/>
        <v/>
      </c>
      <c r="H90" s="12" t="str">
        <f t="shared" si="5"/>
        <v/>
      </c>
      <c r="I90" s="6"/>
      <c r="J90" s="13" t="str">
        <f t="shared" si="6"/>
        <v/>
      </c>
      <c r="K90" s="13" t="str">
        <f t="shared" si="7"/>
        <v/>
      </c>
      <c r="L90" s="7"/>
      <c r="M90" s="1" t="str">
        <f>IF(B90="","",B90&amp;"|"&amp;COUNTIF($B$5:B90,B90))</f>
        <v/>
      </c>
    </row>
    <row r="91" spans="2:13" x14ac:dyDescent="0.2">
      <c r="B91" s="6"/>
      <c r="C91" s="10"/>
      <c r="D91" s="7"/>
      <c r="E91" s="7"/>
      <c r="F91" s="6"/>
      <c r="G91" s="11" t="str">
        <f t="shared" si="4"/>
        <v/>
      </c>
      <c r="H91" s="12" t="str">
        <f t="shared" si="5"/>
        <v/>
      </c>
      <c r="I91" s="6"/>
      <c r="J91" s="13" t="str">
        <f t="shared" si="6"/>
        <v/>
      </c>
      <c r="K91" s="13" t="str">
        <f t="shared" si="7"/>
        <v/>
      </c>
      <c r="L91" s="7"/>
      <c r="M91" s="1" t="str">
        <f>IF(B91="","",B91&amp;"|"&amp;COUNTIF($B$5:B91,B91))</f>
        <v/>
      </c>
    </row>
    <row r="92" spans="2:13" x14ac:dyDescent="0.2">
      <c r="B92" s="6"/>
      <c r="C92" s="10"/>
      <c r="D92" s="7"/>
      <c r="E92" s="7"/>
      <c r="F92" s="6"/>
      <c r="G92" s="11" t="str">
        <f t="shared" si="4"/>
        <v/>
      </c>
      <c r="H92" s="12" t="str">
        <f t="shared" si="5"/>
        <v/>
      </c>
      <c r="I92" s="6"/>
      <c r="J92" s="13" t="str">
        <f t="shared" si="6"/>
        <v/>
      </c>
      <c r="K92" s="13" t="str">
        <f t="shared" si="7"/>
        <v/>
      </c>
      <c r="L92" s="7"/>
      <c r="M92" s="1" t="str">
        <f>IF(B92="","",B92&amp;"|"&amp;COUNTIF($B$5:B92,B92))</f>
        <v/>
      </c>
    </row>
    <row r="93" spans="2:13" x14ac:dyDescent="0.2">
      <c r="B93" s="6"/>
      <c r="C93" s="10"/>
      <c r="D93" s="7"/>
      <c r="E93" s="7"/>
      <c r="F93" s="6"/>
      <c r="G93" s="11" t="str">
        <f t="shared" si="4"/>
        <v/>
      </c>
      <c r="H93" s="12" t="str">
        <f t="shared" si="5"/>
        <v/>
      </c>
      <c r="I93" s="6"/>
      <c r="J93" s="13" t="str">
        <f t="shared" si="6"/>
        <v/>
      </c>
      <c r="K93" s="13" t="str">
        <f t="shared" si="7"/>
        <v/>
      </c>
      <c r="L93" s="7"/>
      <c r="M93" s="1" t="str">
        <f>IF(B93="","",B93&amp;"|"&amp;COUNTIF($B$5:B93,B93))</f>
        <v/>
      </c>
    </row>
    <row r="94" spans="2:13" x14ac:dyDescent="0.2">
      <c r="B94" s="6"/>
      <c r="C94" s="10"/>
      <c r="D94" s="7"/>
      <c r="E94" s="7"/>
      <c r="F94" s="6"/>
      <c r="G94" s="11" t="str">
        <f t="shared" si="4"/>
        <v/>
      </c>
      <c r="H94" s="12" t="str">
        <f t="shared" si="5"/>
        <v/>
      </c>
      <c r="I94" s="6"/>
      <c r="J94" s="13" t="str">
        <f t="shared" si="6"/>
        <v/>
      </c>
      <c r="K94" s="13" t="str">
        <f t="shared" si="7"/>
        <v/>
      </c>
      <c r="L94" s="7"/>
      <c r="M94" s="1" t="str">
        <f>IF(B94="","",B94&amp;"|"&amp;COUNTIF($B$5:B94,B94))</f>
        <v/>
      </c>
    </row>
    <row r="95" spans="2:13" x14ac:dyDescent="0.2">
      <c r="B95" s="6"/>
      <c r="C95" s="10"/>
      <c r="D95" s="7"/>
      <c r="E95" s="7"/>
      <c r="F95" s="6"/>
      <c r="G95" s="11" t="str">
        <f t="shared" si="4"/>
        <v/>
      </c>
      <c r="H95" s="12" t="str">
        <f t="shared" si="5"/>
        <v/>
      </c>
      <c r="I95" s="6"/>
      <c r="J95" s="13" t="str">
        <f t="shared" si="6"/>
        <v/>
      </c>
      <c r="K95" s="13" t="str">
        <f t="shared" si="7"/>
        <v/>
      </c>
      <c r="L95" s="7"/>
      <c r="M95" s="1" t="str">
        <f>IF(B95="","",B95&amp;"|"&amp;COUNTIF($B$5:B95,B95))</f>
        <v/>
      </c>
    </row>
    <row r="96" spans="2:13" x14ac:dyDescent="0.2">
      <c r="B96" s="6"/>
      <c r="C96" s="10"/>
      <c r="D96" s="7"/>
      <c r="E96" s="7"/>
      <c r="F96" s="6"/>
      <c r="G96" s="11" t="str">
        <f t="shared" si="4"/>
        <v/>
      </c>
      <c r="H96" s="12" t="str">
        <f t="shared" si="5"/>
        <v/>
      </c>
      <c r="I96" s="6"/>
      <c r="J96" s="13" t="str">
        <f t="shared" si="6"/>
        <v/>
      </c>
      <c r="K96" s="13" t="str">
        <f t="shared" si="7"/>
        <v/>
      </c>
      <c r="L96" s="7"/>
      <c r="M96" s="1" t="str">
        <f>IF(B96="","",B96&amp;"|"&amp;COUNTIF($B$5:B96,B96))</f>
        <v/>
      </c>
    </row>
    <row r="97" spans="2:13" x14ac:dyDescent="0.2">
      <c r="B97" s="6"/>
      <c r="C97" s="10"/>
      <c r="D97" s="7"/>
      <c r="E97" s="7"/>
      <c r="F97" s="6"/>
      <c r="G97" s="11" t="str">
        <f t="shared" si="4"/>
        <v/>
      </c>
      <c r="H97" s="12" t="str">
        <f t="shared" si="5"/>
        <v/>
      </c>
      <c r="I97" s="6"/>
      <c r="J97" s="13" t="str">
        <f t="shared" si="6"/>
        <v/>
      </c>
      <c r="K97" s="13" t="str">
        <f t="shared" si="7"/>
        <v/>
      </c>
      <c r="L97" s="7"/>
      <c r="M97" s="1" t="str">
        <f>IF(B97="","",B97&amp;"|"&amp;COUNTIF($B$5:B97,B97))</f>
        <v/>
      </c>
    </row>
    <row r="98" spans="2:13" x14ac:dyDescent="0.2">
      <c r="B98" s="6"/>
      <c r="C98" s="10"/>
      <c r="D98" s="7"/>
      <c r="E98" s="7"/>
      <c r="F98" s="6"/>
      <c r="G98" s="11" t="str">
        <f t="shared" si="4"/>
        <v/>
      </c>
      <c r="H98" s="12" t="str">
        <f t="shared" si="5"/>
        <v/>
      </c>
      <c r="I98" s="6"/>
      <c r="J98" s="13" t="str">
        <f t="shared" si="6"/>
        <v/>
      </c>
      <c r="K98" s="13" t="str">
        <f t="shared" si="7"/>
        <v/>
      </c>
      <c r="L98" s="7"/>
      <c r="M98" s="1" t="str">
        <f>IF(B98="","",B98&amp;"|"&amp;COUNTIF($B$5:B98,B98))</f>
        <v/>
      </c>
    </row>
    <row r="99" spans="2:13" x14ac:dyDescent="0.2">
      <c r="B99" s="6"/>
      <c r="C99" s="10"/>
      <c r="D99" s="7"/>
      <c r="E99" s="7"/>
      <c r="F99" s="6"/>
      <c r="G99" s="11" t="str">
        <f t="shared" si="4"/>
        <v/>
      </c>
      <c r="H99" s="12" t="str">
        <f t="shared" si="5"/>
        <v/>
      </c>
      <c r="I99" s="6"/>
      <c r="J99" s="13" t="str">
        <f t="shared" si="6"/>
        <v/>
      </c>
      <c r="K99" s="13" t="str">
        <f t="shared" si="7"/>
        <v/>
      </c>
      <c r="L99" s="7"/>
      <c r="M99" s="1" t="str">
        <f>IF(B99="","",B99&amp;"|"&amp;COUNTIF($B$5:B99,B99))</f>
        <v/>
      </c>
    </row>
    <row r="100" spans="2:13" x14ac:dyDescent="0.2">
      <c r="B100" s="6"/>
      <c r="C100" s="10"/>
      <c r="D100" s="7"/>
      <c r="E100" s="7"/>
      <c r="F100" s="6"/>
      <c r="G100" s="11" t="str">
        <f t="shared" si="4"/>
        <v/>
      </c>
      <c r="H100" s="12" t="str">
        <f t="shared" si="5"/>
        <v/>
      </c>
      <c r="I100" s="6"/>
      <c r="J100" s="13" t="str">
        <f t="shared" si="6"/>
        <v/>
      </c>
      <c r="K100" s="13" t="str">
        <f t="shared" si="7"/>
        <v/>
      </c>
      <c r="L100" s="7"/>
      <c r="M100" s="1" t="str">
        <f>IF(B100="","",B100&amp;"|"&amp;COUNTIF($B$5:B100,B100))</f>
        <v/>
      </c>
    </row>
    <row r="101" spans="2:13" x14ac:dyDescent="0.2">
      <c r="B101" s="6"/>
      <c r="C101" s="10"/>
      <c r="D101" s="7"/>
      <c r="E101" s="7"/>
      <c r="F101" s="6"/>
      <c r="G101" s="11" t="str">
        <f t="shared" si="4"/>
        <v/>
      </c>
      <c r="H101" s="12" t="str">
        <f t="shared" si="5"/>
        <v/>
      </c>
      <c r="I101" s="6"/>
      <c r="J101" s="13" t="str">
        <f t="shared" si="6"/>
        <v/>
      </c>
      <c r="K101" s="13" t="str">
        <f t="shared" si="7"/>
        <v/>
      </c>
      <c r="L101" s="7"/>
      <c r="M101" s="1" t="str">
        <f>IF(B101="","",B101&amp;"|"&amp;COUNTIF($B$5:B101,B101))</f>
        <v/>
      </c>
    </row>
    <row r="102" spans="2:13" x14ac:dyDescent="0.2">
      <c r="B102" s="6"/>
      <c r="C102" s="10"/>
      <c r="D102" s="7"/>
      <c r="E102" s="7"/>
      <c r="F102" s="6"/>
      <c r="G102" s="11" t="str">
        <f t="shared" si="4"/>
        <v/>
      </c>
      <c r="H102" s="12" t="str">
        <f t="shared" si="5"/>
        <v/>
      </c>
      <c r="I102" s="6"/>
      <c r="J102" s="13" t="str">
        <f t="shared" si="6"/>
        <v/>
      </c>
      <c r="K102" s="13" t="str">
        <f t="shared" si="7"/>
        <v/>
      </c>
      <c r="L102" s="7"/>
      <c r="M102" s="1" t="str">
        <f>IF(B102="","",B102&amp;"|"&amp;COUNTIF($B$5:B102,B102))</f>
        <v/>
      </c>
    </row>
    <row r="103" spans="2:13" x14ac:dyDescent="0.2">
      <c r="B103" s="6"/>
      <c r="C103" s="10"/>
      <c r="D103" s="7"/>
      <c r="E103" s="7"/>
      <c r="F103" s="6"/>
      <c r="G103" s="11" t="str">
        <f t="shared" si="4"/>
        <v/>
      </c>
      <c r="H103" s="12" t="str">
        <f t="shared" si="5"/>
        <v/>
      </c>
      <c r="I103" s="6"/>
      <c r="J103" s="13" t="str">
        <f t="shared" si="6"/>
        <v/>
      </c>
      <c r="K103" s="13" t="str">
        <f t="shared" si="7"/>
        <v/>
      </c>
      <c r="L103" s="7"/>
      <c r="M103" s="1" t="str">
        <f>IF(B103="","",B103&amp;"|"&amp;COUNTIF($B$5:B103,B103))</f>
        <v/>
      </c>
    </row>
    <row r="104" spans="2:13" x14ac:dyDescent="0.2">
      <c r="B104" s="6"/>
      <c r="C104" s="10"/>
      <c r="D104" s="7"/>
      <c r="E104" s="7"/>
      <c r="F104" s="6"/>
      <c r="G104" s="11" t="str">
        <f t="shared" si="4"/>
        <v/>
      </c>
      <c r="H104" s="12" t="str">
        <f t="shared" si="5"/>
        <v/>
      </c>
      <c r="I104" s="6"/>
      <c r="J104" s="13" t="str">
        <f t="shared" si="6"/>
        <v/>
      </c>
      <c r="K104" s="13" t="str">
        <f t="shared" si="7"/>
        <v/>
      </c>
      <c r="L104" s="7"/>
      <c r="M104" s="1" t="str">
        <f>IF(B104="","",B104&amp;"|"&amp;COUNTIF($B$5:B104,B104))</f>
        <v/>
      </c>
    </row>
    <row r="105" spans="2:13" x14ac:dyDescent="0.2">
      <c r="B105" s="6"/>
      <c r="C105" s="10"/>
      <c r="D105" s="7"/>
      <c r="E105" s="7"/>
      <c r="F105" s="6"/>
      <c r="G105" s="11" t="str">
        <f t="shared" si="4"/>
        <v/>
      </c>
      <c r="H105" s="12" t="str">
        <f t="shared" si="5"/>
        <v/>
      </c>
      <c r="I105" s="6"/>
      <c r="J105" s="13" t="str">
        <f t="shared" si="6"/>
        <v/>
      </c>
      <c r="K105" s="13" t="str">
        <f t="shared" si="7"/>
        <v/>
      </c>
      <c r="L105" s="7"/>
      <c r="M105" s="1" t="str">
        <f>IF(B105="","",B105&amp;"|"&amp;COUNTIF($B$5:B105,B105))</f>
        <v/>
      </c>
    </row>
    <row r="106" spans="2:13" x14ac:dyDescent="0.2">
      <c r="B106" s="6"/>
      <c r="C106" s="10"/>
      <c r="D106" s="7"/>
      <c r="E106" s="7"/>
      <c r="F106" s="6"/>
      <c r="G106" s="11" t="str">
        <f t="shared" si="4"/>
        <v/>
      </c>
      <c r="H106" s="12" t="str">
        <f t="shared" si="5"/>
        <v/>
      </c>
      <c r="I106" s="6"/>
      <c r="J106" s="13" t="str">
        <f t="shared" si="6"/>
        <v/>
      </c>
      <c r="K106" s="13" t="str">
        <f t="shared" si="7"/>
        <v/>
      </c>
      <c r="L106" s="7"/>
      <c r="M106" s="1" t="str">
        <f>IF(B106="","",B106&amp;"|"&amp;COUNTIF($B$5:B106,B106))</f>
        <v/>
      </c>
    </row>
    <row r="107" spans="2:13" x14ac:dyDescent="0.2">
      <c r="B107" s="6"/>
      <c r="C107" s="10"/>
      <c r="D107" s="7"/>
      <c r="E107" s="7"/>
      <c r="F107" s="6"/>
      <c r="G107" s="11" t="str">
        <f t="shared" si="4"/>
        <v/>
      </c>
      <c r="H107" s="12" t="str">
        <f t="shared" si="5"/>
        <v/>
      </c>
      <c r="I107" s="6"/>
      <c r="J107" s="13" t="str">
        <f t="shared" si="6"/>
        <v/>
      </c>
      <c r="K107" s="13" t="str">
        <f t="shared" si="7"/>
        <v/>
      </c>
      <c r="L107" s="7"/>
      <c r="M107" s="1" t="str">
        <f>IF(B107="","",B107&amp;"|"&amp;COUNTIF($B$5:B107,B107))</f>
        <v/>
      </c>
    </row>
    <row r="108" spans="2:13" x14ac:dyDescent="0.2">
      <c r="B108" s="6"/>
      <c r="C108" s="10"/>
      <c r="D108" s="7"/>
      <c r="E108" s="7"/>
      <c r="F108" s="6"/>
      <c r="G108" s="11" t="str">
        <f t="shared" si="4"/>
        <v/>
      </c>
      <c r="H108" s="12" t="str">
        <f t="shared" si="5"/>
        <v/>
      </c>
      <c r="I108" s="6"/>
      <c r="J108" s="13" t="str">
        <f t="shared" si="6"/>
        <v/>
      </c>
      <c r="K108" s="13" t="str">
        <f t="shared" si="7"/>
        <v/>
      </c>
      <c r="L108" s="7"/>
      <c r="M108" s="1" t="str">
        <f>IF(B108="","",B108&amp;"|"&amp;COUNTIF($B$5:B108,B108))</f>
        <v/>
      </c>
    </row>
    <row r="109" spans="2:13" x14ac:dyDescent="0.2">
      <c r="B109" s="6"/>
      <c r="C109" s="10"/>
      <c r="D109" s="7"/>
      <c r="E109" s="7"/>
      <c r="F109" s="6"/>
      <c r="G109" s="11" t="str">
        <f t="shared" si="4"/>
        <v/>
      </c>
      <c r="H109" s="12" t="str">
        <f t="shared" si="5"/>
        <v/>
      </c>
      <c r="I109" s="6"/>
      <c r="J109" s="13" t="str">
        <f t="shared" si="6"/>
        <v/>
      </c>
      <c r="K109" s="13" t="str">
        <f t="shared" si="7"/>
        <v/>
      </c>
      <c r="L109" s="7"/>
      <c r="M109" s="1" t="str">
        <f>IF(B109="","",B109&amp;"|"&amp;COUNTIF($B$5:B109,B109))</f>
        <v/>
      </c>
    </row>
    <row r="110" spans="2:13" x14ac:dyDescent="0.2">
      <c r="B110" s="6"/>
      <c r="C110" s="10"/>
      <c r="D110" s="7"/>
      <c r="E110" s="7"/>
      <c r="F110" s="6"/>
      <c r="G110" s="11" t="str">
        <f t="shared" si="4"/>
        <v/>
      </c>
      <c r="H110" s="12" t="str">
        <f t="shared" si="5"/>
        <v/>
      </c>
      <c r="I110" s="6"/>
      <c r="J110" s="13" t="str">
        <f t="shared" si="6"/>
        <v/>
      </c>
      <c r="K110" s="13" t="str">
        <f t="shared" si="7"/>
        <v/>
      </c>
      <c r="L110" s="7"/>
      <c r="M110" s="1" t="str">
        <f>IF(B110="","",B110&amp;"|"&amp;COUNTIF($B$5:B110,B110))</f>
        <v/>
      </c>
    </row>
    <row r="111" spans="2:13" x14ac:dyDescent="0.2">
      <c r="B111" s="6"/>
      <c r="C111" s="10"/>
      <c r="D111" s="7"/>
      <c r="E111" s="7"/>
      <c r="F111" s="6"/>
      <c r="G111" s="11" t="str">
        <f t="shared" si="4"/>
        <v/>
      </c>
      <c r="H111" s="12" t="str">
        <f t="shared" si="5"/>
        <v/>
      </c>
      <c r="I111" s="6"/>
      <c r="J111" s="13" t="str">
        <f t="shared" si="6"/>
        <v/>
      </c>
      <c r="K111" s="13" t="str">
        <f t="shared" si="7"/>
        <v/>
      </c>
      <c r="L111" s="7"/>
      <c r="M111" s="1" t="str">
        <f>IF(B111="","",B111&amp;"|"&amp;COUNTIF($B$5:B111,B111))</f>
        <v/>
      </c>
    </row>
    <row r="112" spans="2:13" x14ac:dyDescent="0.2">
      <c r="B112" s="6"/>
      <c r="C112" s="10"/>
      <c r="D112" s="7"/>
      <c r="E112" s="7"/>
      <c r="F112" s="6"/>
      <c r="G112" s="11" t="str">
        <f t="shared" si="4"/>
        <v/>
      </c>
      <c r="H112" s="12" t="str">
        <f t="shared" si="5"/>
        <v/>
      </c>
      <c r="I112" s="6"/>
      <c r="J112" s="13" t="str">
        <f t="shared" si="6"/>
        <v/>
      </c>
      <c r="K112" s="13" t="str">
        <f t="shared" si="7"/>
        <v/>
      </c>
      <c r="L112" s="7"/>
      <c r="M112" s="1" t="str">
        <f>IF(B112="","",B112&amp;"|"&amp;COUNTIF($B$5:B112,B112))</f>
        <v/>
      </c>
    </row>
    <row r="113" spans="2:13" x14ac:dyDescent="0.2">
      <c r="B113" s="6"/>
      <c r="C113" s="10"/>
      <c r="D113" s="7"/>
      <c r="E113" s="7"/>
      <c r="F113" s="6"/>
      <c r="G113" s="11" t="str">
        <f t="shared" si="4"/>
        <v/>
      </c>
      <c r="H113" s="12" t="str">
        <f t="shared" si="5"/>
        <v/>
      </c>
      <c r="I113" s="6"/>
      <c r="J113" s="13" t="str">
        <f t="shared" si="6"/>
        <v/>
      </c>
      <c r="K113" s="13" t="str">
        <f t="shared" si="7"/>
        <v/>
      </c>
      <c r="L113" s="7"/>
      <c r="M113" s="1" t="str">
        <f>IF(B113="","",B113&amp;"|"&amp;COUNTIF($B$5:B113,B113))</f>
        <v/>
      </c>
    </row>
    <row r="114" spans="2:13" x14ac:dyDescent="0.2">
      <c r="B114" s="6"/>
      <c r="C114" s="10"/>
      <c r="D114" s="7"/>
      <c r="E114" s="7"/>
      <c r="F114" s="6"/>
      <c r="G114" s="11" t="str">
        <f t="shared" si="4"/>
        <v/>
      </c>
      <c r="H114" s="12" t="str">
        <f t="shared" si="5"/>
        <v/>
      </c>
      <c r="I114" s="6"/>
      <c r="J114" s="13" t="str">
        <f t="shared" si="6"/>
        <v/>
      </c>
      <c r="K114" s="13" t="str">
        <f t="shared" si="7"/>
        <v/>
      </c>
      <c r="L114" s="7"/>
      <c r="M114" s="1" t="str">
        <f>IF(B114="","",B114&amp;"|"&amp;COUNTIF($B$5:B114,B114))</f>
        <v/>
      </c>
    </row>
    <row r="115" spans="2:13" x14ac:dyDescent="0.2">
      <c r="B115" s="6"/>
      <c r="C115" s="10"/>
      <c r="D115" s="7"/>
      <c r="E115" s="7"/>
      <c r="F115" s="6"/>
      <c r="G115" s="11" t="str">
        <f t="shared" si="4"/>
        <v/>
      </c>
      <c r="H115" s="12" t="str">
        <f t="shared" si="5"/>
        <v/>
      </c>
      <c r="I115" s="6"/>
      <c r="J115" s="13" t="str">
        <f t="shared" si="6"/>
        <v/>
      </c>
      <c r="K115" s="13" t="str">
        <f t="shared" si="7"/>
        <v/>
      </c>
      <c r="L115" s="7"/>
      <c r="M115" s="1" t="str">
        <f>IF(B115="","",B115&amp;"|"&amp;COUNTIF($B$5:B115,B115))</f>
        <v/>
      </c>
    </row>
    <row r="116" spans="2:13" x14ac:dyDescent="0.2">
      <c r="B116" s="6"/>
      <c r="C116" s="10"/>
      <c r="D116" s="7"/>
      <c r="E116" s="7"/>
      <c r="F116" s="6"/>
      <c r="G116" s="11" t="str">
        <f t="shared" si="4"/>
        <v/>
      </c>
      <c r="H116" s="12" t="str">
        <f t="shared" si="5"/>
        <v/>
      </c>
      <c r="I116" s="6"/>
      <c r="J116" s="13" t="str">
        <f t="shared" si="6"/>
        <v/>
      </c>
      <c r="K116" s="13" t="str">
        <f t="shared" si="7"/>
        <v/>
      </c>
      <c r="L116" s="7"/>
      <c r="M116" s="1" t="str">
        <f>IF(B116="","",B116&amp;"|"&amp;COUNTIF($B$5:B116,B116))</f>
        <v/>
      </c>
    </row>
    <row r="117" spans="2:13" x14ac:dyDescent="0.2">
      <c r="B117" s="6"/>
      <c r="C117" s="10"/>
      <c r="D117" s="7"/>
      <c r="E117" s="7"/>
      <c r="F117" s="6"/>
      <c r="G117" s="11" t="str">
        <f t="shared" si="4"/>
        <v/>
      </c>
      <c r="H117" s="12" t="str">
        <f t="shared" si="5"/>
        <v/>
      </c>
      <c r="I117" s="6"/>
      <c r="J117" s="13" t="str">
        <f t="shared" si="6"/>
        <v/>
      </c>
      <c r="K117" s="13" t="str">
        <f t="shared" si="7"/>
        <v/>
      </c>
      <c r="L117" s="7"/>
      <c r="M117" s="1" t="str">
        <f>IF(B117="","",B117&amp;"|"&amp;COUNTIF($B$5:B117,B117))</f>
        <v/>
      </c>
    </row>
    <row r="118" spans="2:13" x14ac:dyDescent="0.2">
      <c r="B118" s="6"/>
      <c r="C118" s="10"/>
      <c r="D118" s="7"/>
      <c r="E118" s="7"/>
      <c r="F118" s="6"/>
      <c r="G118" s="11" t="str">
        <f t="shared" si="4"/>
        <v/>
      </c>
      <c r="H118" s="12" t="str">
        <f t="shared" si="5"/>
        <v/>
      </c>
      <c r="I118" s="6"/>
      <c r="J118" s="13" t="str">
        <f t="shared" si="6"/>
        <v/>
      </c>
      <c r="K118" s="13" t="str">
        <f t="shared" si="7"/>
        <v/>
      </c>
      <c r="L118" s="7"/>
      <c r="M118" s="1" t="str">
        <f>IF(B118="","",B118&amp;"|"&amp;COUNTIF($B$5:B118,B118))</f>
        <v/>
      </c>
    </row>
    <row r="119" spans="2:13" x14ac:dyDescent="0.2">
      <c r="B119" s="6"/>
      <c r="C119" s="10"/>
      <c r="D119" s="7"/>
      <c r="E119" s="7"/>
      <c r="F119" s="6"/>
      <c r="G119" s="11" t="str">
        <f t="shared" si="4"/>
        <v/>
      </c>
      <c r="H119" s="12" t="str">
        <f t="shared" si="5"/>
        <v/>
      </c>
      <c r="I119" s="6"/>
      <c r="J119" s="13" t="str">
        <f t="shared" si="6"/>
        <v/>
      </c>
      <c r="K119" s="13" t="str">
        <f t="shared" si="7"/>
        <v/>
      </c>
      <c r="L119" s="7"/>
      <c r="M119" s="1" t="str">
        <f>IF(B119="","",B119&amp;"|"&amp;COUNTIF($B$5:B119,B119))</f>
        <v/>
      </c>
    </row>
    <row r="120" spans="2:13" x14ac:dyDescent="0.2">
      <c r="B120" s="6"/>
      <c r="C120" s="10"/>
      <c r="D120" s="7"/>
      <c r="E120" s="7"/>
      <c r="F120" s="6"/>
      <c r="G120" s="11" t="str">
        <f t="shared" si="4"/>
        <v/>
      </c>
      <c r="H120" s="12" t="str">
        <f t="shared" si="5"/>
        <v/>
      </c>
      <c r="I120" s="6"/>
      <c r="J120" s="13" t="str">
        <f t="shared" si="6"/>
        <v/>
      </c>
      <c r="K120" s="13" t="str">
        <f t="shared" si="7"/>
        <v/>
      </c>
      <c r="L120" s="7"/>
      <c r="M120" s="1" t="str">
        <f>IF(B120="","",B120&amp;"|"&amp;COUNTIF($B$5:B120,B120))</f>
        <v/>
      </c>
    </row>
    <row r="121" spans="2:13" x14ac:dyDescent="0.2">
      <c r="B121" s="6"/>
      <c r="C121" s="10"/>
      <c r="D121" s="7"/>
      <c r="E121" s="7"/>
      <c r="F121" s="6"/>
      <c r="G121" s="11" t="str">
        <f t="shared" si="4"/>
        <v/>
      </c>
      <c r="H121" s="12" t="str">
        <f t="shared" si="5"/>
        <v/>
      </c>
      <c r="I121" s="6"/>
      <c r="J121" s="13" t="str">
        <f t="shared" si="6"/>
        <v/>
      </c>
      <c r="K121" s="13" t="str">
        <f t="shared" si="7"/>
        <v/>
      </c>
      <c r="L121" s="7"/>
      <c r="M121" s="1" t="str">
        <f>IF(B121="","",B121&amp;"|"&amp;COUNTIF($B$5:B121,B121))</f>
        <v/>
      </c>
    </row>
    <row r="122" spans="2:13" x14ac:dyDescent="0.2">
      <c r="B122" s="6"/>
      <c r="C122" s="10"/>
      <c r="D122" s="7"/>
      <c r="E122" s="7"/>
      <c r="F122" s="6"/>
      <c r="G122" s="11" t="str">
        <f t="shared" si="4"/>
        <v/>
      </c>
      <c r="H122" s="12" t="str">
        <f t="shared" si="5"/>
        <v/>
      </c>
      <c r="I122" s="6"/>
      <c r="J122" s="13" t="str">
        <f t="shared" si="6"/>
        <v/>
      </c>
      <c r="K122" s="13" t="str">
        <f t="shared" si="7"/>
        <v/>
      </c>
      <c r="L122" s="7"/>
      <c r="M122" s="1" t="str">
        <f>IF(B122="","",B122&amp;"|"&amp;COUNTIF($B$5:B122,B122))</f>
        <v/>
      </c>
    </row>
    <row r="123" spans="2:13" x14ac:dyDescent="0.2">
      <c r="B123" s="6"/>
      <c r="C123" s="10"/>
      <c r="D123" s="7"/>
      <c r="E123" s="7"/>
      <c r="F123" s="6"/>
      <c r="G123" s="11" t="str">
        <f t="shared" si="4"/>
        <v/>
      </c>
      <c r="H123" s="12" t="str">
        <f t="shared" si="5"/>
        <v/>
      </c>
      <c r="I123" s="6"/>
      <c r="J123" s="13" t="str">
        <f t="shared" si="6"/>
        <v/>
      </c>
      <c r="K123" s="13" t="str">
        <f t="shared" si="7"/>
        <v/>
      </c>
      <c r="L123" s="7"/>
      <c r="M123" s="1" t="str">
        <f>IF(B123="","",B123&amp;"|"&amp;COUNTIF($B$5:B123,B123))</f>
        <v/>
      </c>
    </row>
    <row r="124" spans="2:13" x14ac:dyDescent="0.2">
      <c r="B124" s="6"/>
      <c r="C124" s="10"/>
      <c r="D124" s="7"/>
      <c r="E124" s="7"/>
      <c r="F124" s="6"/>
      <c r="G124" s="11" t="str">
        <f t="shared" si="4"/>
        <v/>
      </c>
      <c r="H124" s="12" t="str">
        <f t="shared" si="5"/>
        <v/>
      </c>
      <c r="I124" s="6"/>
      <c r="J124" s="13" t="str">
        <f t="shared" si="6"/>
        <v/>
      </c>
      <c r="K124" s="13" t="str">
        <f t="shared" si="7"/>
        <v/>
      </c>
      <c r="L124" s="7"/>
      <c r="M124" s="1" t="str">
        <f>IF(B124="","",B124&amp;"|"&amp;COUNTIF($B$5:B124,B124))</f>
        <v/>
      </c>
    </row>
    <row r="125" spans="2:13" x14ac:dyDescent="0.2">
      <c r="B125" s="6"/>
      <c r="C125" s="10"/>
      <c r="D125" s="7"/>
      <c r="E125" s="7"/>
      <c r="F125" s="6"/>
      <c r="G125" s="11" t="str">
        <f t="shared" si="4"/>
        <v/>
      </c>
      <c r="H125" s="12" t="str">
        <f t="shared" si="5"/>
        <v/>
      </c>
      <c r="I125" s="6"/>
      <c r="J125" s="13" t="str">
        <f t="shared" si="6"/>
        <v/>
      </c>
      <c r="K125" s="13" t="str">
        <f t="shared" si="7"/>
        <v/>
      </c>
      <c r="L125" s="7"/>
      <c r="M125" s="1" t="str">
        <f>IF(B125="","",B125&amp;"|"&amp;COUNTIF($B$5:B125,B125))</f>
        <v/>
      </c>
    </row>
    <row r="126" spans="2:13" x14ac:dyDescent="0.2">
      <c r="B126" s="6"/>
      <c r="C126" s="10"/>
      <c r="D126" s="7"/>
      <c r="E126" s="7"/>
      <c r="F126" s="6"/>
      <c r="G126" s="11" t="str">
        <f t="shared" si="4"/>
        <v/>
      </c>
      <c r="H126" s="12" t="str">
        <f t="shared" si="5"/>
        <v/>
      </c>
      <c r="I126" s="6"/>
      <c r="J126" s="13" t="str">
        <f t="shared" si="6"/>
        <v/>
      </c>
      <c r="K126" s="13" t="str">
        <f t="shared" si="7"/>
        <v/>
      </c>
      <c r="L126" s="7"/>
      <c r="M126" s="1" t="str">
        <f>IF(B126="","",B126&amp;"|"&amp;COUNTIF($B$5:B126,B126))</f>
        <v/>
      </c>
    </row>
    <row r="127" spans="2:13" x14ac:dyDescent="0.2">
      <c r="B127" s="6"/>
      <c r="C127" s="10"/>
      <c r="D127" s="7"/>
      <c r="E127" s="7"/>
      <c r="F127" s="6"/>
      <c r="G127" s="11" t="str">
        <f t="shared" si="4"/>
        <v/>
      </c>
      <c r="H127" s="12" t="str">
        <f t="shared" si="5"/>
        <v/>
      </c>
      <c r="I127" s="6"/>
      <c r="J127" s="13" t="str">
        <f t="shared" si="6"/>
        <v/>
      </c>
      <c r="K127" s="13" t="str">
        <f t="shared" si="7"/>
        <v/>
      </c>
      <c r="L127" s="7"/>
      <c r="M127" s="1" t="str">
        <f>IF(B127="","",B127&amp;"|"&amp;COUNTIF($B$5:B127,B127))</f>
        <v/>
      </c>
    </row>
    <row r="128" spans="2:13" x14ac:dyDescent="0.2">
      <c r="B128" s="6"/>
      <c r="C128" s="10"/>
      <c r="D128" s="7"/>
      <c r="E128" s="7"/>
      <c r="F128" s="6"/>
      <c r="G128" s="11" t="str">
        <f t="shared" si="4"/>
        <v/>
      </c>
      <c r="H128" s="12" t="str">
        <f t="shared" si="5"/>
        <v/>
      </c>
      <c r="I128" s="6"/>
      <c r="J128" s="13" t="str">
        <f t="shared" si="6"/>
        <v/>
      </c>
      <c r="K128" s="13" t="str">
        <f t="shared" si="7"/>
        <v/>
      </c>
      <c r="L128" s="7"/>
      <c r="M128" s="1" t="str">
        <f>IF(B128="","",B128&amp;"|"&amp;COUNTIF($B$5:B128,B128))</f>
        <v/>
      </c>
    </row>
    <row r="129" spans="2:13" x14ac:dyDescent="0.2">
      <c r="B129" s="6"/>
      <c r="C129" s="10"/>
      <c r="D129" s="7"/>
      <c r="E129" s="7"/>
      <c r="F129" s="6"/>
      <c r="G129" s="11" t="str">
        <f t="shared" si="4"/>
        <v/>
      </c>
      <c r="H129" s="12" t="str">
        <f t="shared" si="5"/>
        <v/>
      </c>
      <c r="I129" s="6"/>
      <c r="J129" s="13" t="str">
        <f t="shared" si="6"/>
        <v/>
      </c>
      <c r="K129" s="13" t="str">
        <f t="shared" si="7"/>
        <v/>
      </c>
      <c r="L129" s="7"/>
      <c r="M129" s="1" t="str">
        <f>IF(B129="","",B129&amp;"|"&amp;COUNTIF($B$5:B129,B129))</f>
        <v/>
      </c>
    </row>
    <row r="130" spans="2:13" x14ac:dyDescent="0.2">
      <c r="B130" s="6"/>
      <c r="C130" s="10"/>
      <c r="D130" s="7"/>
      <c r="E130" s="7"/>
      <c r="F130" s="6"/>
      <c r="G130" s="11" t="str">
        <f t="shared" si="4"/>
        <v/>
      </c>
      <c r="H130" s="12" t="str">
        <f t="shared" si="5"/>
        <v/>
      </c>
      <c r="I130" s="6"/>
      <c r="J130" s="13" t="str">
        <f t="shared" si="6"/>
        <v/>
      </c>
      <c r="K130" s="13" t="str">
        <f t="shared" si="7"/>
        <v/>
      </c>
      <c r="L130" s="7"/>
      <c r="M130" s="1" t="str">
        <f>IF(B130="","",B130&amp;"|"&amp;COUNTIF($B$5:B130,B130))</f>
        <v/>
      </c>
    </row>
    <row r="131" spans="2:13" x14ac:dyDescent="0.2">
      <c r="B131" s="6"/>
      <c r="C131" s="10"/>
      <c r="D131" s="7"/>
      <c r="E131" s="7"/>
      <c r="F131" s="6"/>
      <c r="G131" s="11" t="str">
        <f t="shared" si="4"/>
        <v/>
      </c>
      <c r="H131" s="12" t="str">
        <f t="shared" si="5"/>
        <v/>
      </c>
      <c r="I131" s="6"/>
      <c r="J131" s="13" t="str">
        <f t="shared" si="6"/>
        <v/>
      </c>
      <c r="K131" s="13" t="str">
        <f t="shared" si="7"/>
        <v/>
      </c>
      <c r="L131" s="7"/>
      <c r="M131" s="1" t="str">
        <f>IF(B131="","",B131&amp;"|"&amp;COUNTIF($B$5:B131,B131))</f>
        <v/>
      </c>
    </row>
    <row r="132" spans="2:13" x14ac:dyDescent="0.2">
      <c r="B132" s="6"/>
      <c r="C132" s="10"/>
      <c r="D132" s="7"/>
      <c r="E132" s="7"/>
      <c r="F132" s="6"/>
      <c r="G132" s="11" t="str">
        <f t="shared" si="4"/>
        <v/>
      </c>
      <c r="H132" s="12" t="str">
        <f t="shared" si="5"/>
        <v/>
      </c>
      <c r="I132" s="6"/>
      <c r="J132" s="13" t="str">
        <f t="shared" si="6"/>
        <v/>
      </c>
      <c r="K132" s="13" t="str">
        <f t="shared" si="7"/>
        <v/>
      </c>
      <c r="L132" s="7"/>
      <c r="M132" s="1" t="str">
        <f>IF(B132="","",B132&amp;"|"&amp;COUNTIF($B$5:B132,B132))</f>
        <v/>
      </c>
    </row>
    <row r="133" spans="2:13" x14ac:dyDescent="0.2">
      <c r="B133" s="6"/>
      <c r="C133" s="10"/>
      <c r="D133" s="7"/>
      <c r="E133" s="7"/>
      <c r="F133" s="6"/>
      <c r="G133" s="11" t="str">
        <f t="shared" ref="G133:G196" si="8">IF(F133="","",IFERROR(VLOOKUP(F133,TabMat,2,FALSE),"Cod inexistent"))</f>
        <v/>
      </c>
      <c r="H133" s="12" t="str">
        <f t="shared" ref="H133:H196" si="9">IF(F133="","",IFERROR(VLOOKUP(F133,TabMat,3,FALSE),""))</f>
        <v/>
      </c>
      <c r="I133" s="6"/>
      <c r="J133" s="13" t="str">
        <f t="shared" ref="J133:J196" si="10">IF(F133="","",IFERROR(VLOOKUP(F133,TabMat,4,FALSE),0))</f>
        <v/>
      </c>
      <c r="K133" s="13" t="str">
        <f t="shared" ref="K133:K196" si="11">IF(OR(F133="",I133=""),"",ROUND(I133*J133,2))</f>
        <v/>
      </c>
      <c r="L133" s="7"/>
      <c r="M133" s="1" t="str">
        <f>IF(B133="","",B133&amp;"|"&amp;COUNTIF($B$5:B133,B133))</f>
        <v/>
      </c>
    </row>
    <row r="134" spans="2:13" x14ac:dyDescent="0.2">
      <c r="B134" s="6"/>
      <c r="C134" s="10"/>
      <c r="D134" s="7"/>
      <c r="E134" s="7"/>
      <c r="F134" s="6"/>
      <c r="G134" s="11" t="str">
        <f t="shared" si="8"/>
        <v/>
      </c>
      <c r="H134" s="12" t="str">
        <f t="shared" si="9"/>
        <v/>
      </c>
      <c r="I134" s="6"/>
      <c r="J134" s="13" t="str">
        <f t="shared" si="10"/>
        <v/>
      </c>
      <c r="K134" s="13" t="str">
        <f t="shared" si="11"/>
        <v/>
      </c>
      <c r="L134" s="7"/>
      <c r="M134" s="1" t="str">
        <f>IF(B134="","",B134&amp;"|"&amp;COUNTIF($B$5:B134,B134))</f>
        <v/>
      </c>
    </row>
    <row r="135" spans="2:13" x14ac:dyDescent="0.2">
      <c r="B135" s="6"/>
      <c r="C135" s="10"/>
      <c r="D135" s="7"/>
      <c r="E135" s="7"/>
      <c r="F135" s="6"/>
      <c r="G135" s="11" t="str">
        <f t="shared" si="8"/>
        <v/>
      </c>
      <c r="H135" s="12" t="str">
        <f t="shared" si="9"/>
        <v/>
      </c>
      <c r="I135" s="6"/>
      <c r="J135" s="13" t="str">
        <f t="shared" si="10"/>
        <v/>
      </c>
      <c r="K135" s="13" t="str">
        <f t="shared" si="11"/>
        <v/>
      </c>
      <c r="L135" s="7"/>
      <c r="M135" s="1" t="str">
        <f>IF(B135="","",B135&amp;"|"&amp;COUNTIF($B$5:B135,B135))</f>
        <v/>
      </c>
    </row>
    <row r="136" spans="2:13" x14ac:dyDescent="0.2">
      <c r="B136" s="6"/>
      <c r="C136" s="10"/>
      <c r="D136" s="7"/>
      <c r="E136" s="7"/>
      <c r="F136" s="6"/>
      <c r="G136" s="11" t="str">
        <f t="shared" si="8"/>
        <v/>
      </c>
      <c r="H136" s="12" t="str">
        <f t="shared" si="9"/>
        <v/>
      </c>
      <c r="I136" s="6"/>
      <c r="J136" s="13" t="str">
        <f t="shared" si="10"/>
        <v/>
      </c>
      <c r="K136" s="13" t="str">
        <f t="shared" si="11"/>
        <v/>
      </c>
      <c r="L136" s="7"/>
      <c r="M136" s="1" t="str">
        <f>IF(B136="","",B136&amp;"|"&amp;COUNTIF($B$5:B136,B136))</f>
        <v/>
      </c>
    </row>
    <row r="137" spans="2:13" x14ac:dyDescent="0.2">
      <c r="B137" s="6"/>
      <c r="C137" s="10"/>
      <c r="D137" s="7"/>
      <c r="E137" s="7"/>
      <c r="F137" s="6"/>
      <c r="G137" s="11" t="str">
        <f t="shared" si="8"/>
        <v/>
      </c>
      <c r="H137" s="12" t="str">
        <f t="shared" si="9"/>
        <v/>
      </c>
      <c r="I137" s="6"/>
      <c r="J137" s="13" t="str">
        <f t="shared" si="10"/>
        <v/>
      </c>
      <c r="K137" s="13" t="str">
        <f t="shared" si="11"/>
        <v/>
      </c>
      <c r="L137" s="7"/>
      <c r="M137" s="1" t="str">
        <f>IF(B137="","",B137&amp;"|"&amp;COUNTIF($B$5:B137,B137))</f>
        <v/>
      </c>
    </row>
    <row r="138" spans="2:13" x14ac:dyDescent="0.2">
      <c r="B138" s="6"/>
      <c r="C138" s="10"/>
      <c r="D138" s="7"/>
      <c r="E138" s="7"/>
      <c r="F138" s="6"/>
      <c r="G138" s="11" t="str">
        <f t="shared" si="8"/>
        <v/>
      </c>
      <c r="H138" s="12" t="str">
        <f t="shared" si="9"/>
        <v/>
      </c>
      <c r="I138" s="6"/>
      <c r="J138" s="13" t="str">
        <f t="shared" si="10"/>
        <v/>
      </c>
      <c r="K138" s="13" t="str">
        <f t="shared" si="11"/>
        <v/>
      </c>
      <c r="L138" s="7"/>
      <c r="M138" s="1" t="str">
        <f>IF(B138="","",B138&amp;"|"&amp;COUNTIF($B$5:B138,B138))</f>
        <v/>
      </c>
    </row>
    <row r="139" spans="2:13" x14ac:dyDescent="0.2">
      <c r="B139" s="6"/>
      <c r="C139" s="10"/>
      <c r="D139" s="7"/>
      <c r="E139" s="7"/>
      <c r="F139" s="6"/>
      <c r="G139" s="11" t="str">
        <f t="shared" si="8"/>
        <v/>
      </c>
      <c r="H139" s="12" t="str">
        <f t="shared" si="9"/>
        <v/>
      </c>
      <c r="I139" s="6"/>
      <c r="J139" s="13" t="str">
        <f t="shared" si="10"/>
        <v/>
      </c>
      <c r="K139" s="13" t="str">
        <f t="shared" si="11"/>
        <v/>
      </c>
      <c r="L139" s="7"/>
      <c r="M139" s="1" t="str">
        <f>IF(B139="","",B139&amp;"|"&amp;COUNTIF($B$5:B139,B139))</f>
        <v/>
      </c>
    </row>
    <row r="140" spans="2:13" x14ac:dyDescent="0.2">
      <c r="B140" s="6"/>
      <c r="C140" s="10"/>
      <c r="D140" s="7"/>
      <c r="E140" s="7"/>
      <c r="F140" s="6"/>
      <c r="G140" s="11" t="str">
        <f t="shared" si="8"/>
        <v/>
      </c>
      <c r="H140" s="12" t="str">
        <f t="shared" si="9"/>
        <v/>
      </c>
      <c r="I140" s="6"/>
      <c r="J140" s="13" t="str">
        <f t="shared" si="10"/>
        <v/>
      </c>
      <c r="K140" s="13" t="str">
        <f t="shared" si="11"/>
        <v/>
      </c>
      <c r="L140" s="7"/>
      <c r="M140" s="1" t="str">
        <f>IF(B140="","",B140&amp;"|"&amp;COUNTIF($B$5:B140,B140))</f>
        <v/>
      </c>
    </row>
    <row r="141" spans="2:13" x14ac:dyDescent="0.2">
      <c r="B141" s="6"/>
      <c r="C141" s="10"/>
      <c r="D141" s="7"/>
      <c r="E141" s="7"/>
      <c r="F141" s="6"/>
      <c r="G141" s="11" t="str">
        <f t="shared" si="8"/>
        <v/>
      </c>
      <c r="H141" s="12" t="str">
        <f t="shared" si="9"/>
        <v/>
      </c>
      <c r="I141" s="6"/>
      <c r="J141" s="13" t="str">
        <f t="shared" si="10"/>
        <v/>
      </c>
      <c r="K141" s="13" t="str">
        <f t="shared" si="11"/>
        <v/>
      </c>
      <c r="L141" s="7"/>
      <c r="M141" s="1" t="str">
        <f>IF(B141="","",B141&amp;"|"&amp;COUNTIF($B$5:B141,B141))</f>
        <v/>
      </c>
    </row>
    <row r="142" spans="2:13" x14ac:dyDescent="0.2">
      <c r="B142" s="6"/>
      <c r="C142" s="10"/>
      <c r="D142" s="7"/>
      <c r="E142" s="7"/>
      <c r="F142" s="6"/>
      <c r="G142" s="11" t="str">
        <f t="shared" si="8"/>
        <v/>
      </c>
      <c r="H142" s="12" t="str">
        <f t="shared" si="9"/>
        <v/>
      </c>
      <c r="I142" s="6"/>
      <c r="J142" s="13" t="str">
        <f t="shared" si="10"/>
        <v/>
      </c>
      <c r="K142" s="13" t="str">
        <f t="shared" si="11"/>
        <v/>
      </c>
      <c r="L142" s="7"/>
      <c r="M142" s="1" t="str">
        <f>IF(B142="","",B142&amp;"|"&amp;COUNTIF($B$5:B142,B142))</f>
        <v/>
      </c>
    </row>
    <row r="143" spans="2:13" x14ac:dyDescent="0.2">
      <c r="B143" s="6"/>
      <c r="C143" s="10"/>
      <c r="D143" s="7"/>
      <c r="E143" s="7"/>
      <c r="F143" s="6"/>
      <c r="G143" s="11" t="str">
        <f t="shared" si="8"/>
        <v/>
      </c>
      <c r="H143" s="12" t="str">
        <f t="shared" si="9"/>
        <v/>
      </c>
      <c r="I143" s="6"/>
      <c r="J143" s="13" t="str">
        <f t="shared" si="10"/>
        <v/>
      </c>
      <c r="K143" s="13" t="str">
        <f t="shared" si="11"/>
        <v/>
      </c>
      <c r="L143" s="7"/>
      <c r="M143" s="1" t="str">
        <f>IF(B143="","",B143&amp;"|"&amp;COUNTIF($B$5:B143,B143))</f>
        <v/>
      </c>
    </row>
    <row r="144" spans="2:13" x14ac:dyDescent="0.2">
      <c r="B144" s="6"/>
      <c r="C144" s="10"/>
      <c r="D144" s="7"/>
      <c r="E144" s="7"/>
      <c r="F144" s="6"/>
      <c r="G144" s="11" t="str">
        <f t="shared" si="8"/>
        <v/>
      </c>
      <c r="H144" s="12" t="str">
        <f t="shared" si="9"/>
        <v/>
      </c>
      <c r="I144" s="6"/>
      <c r="J144" s="13" t="str">
        <f t="shared" si="10"/>
        <v/>
      </c>
      <c r="K144" s="13" t="str">
        <f t="shared" si="11"/>
        <v/>
      </c>
      <c r="L144" s="7"/>
      <c r="M144" s="1" t="str">
        <f>IF(B144="","",B144&amp;"|"&amp;COUNTIF($B$5:B144,B144))</f>
        <v/>
      </c>
    </row>
    <row r="145" spans="2:13" x14ac:dyDescent="0.2">
      <c r="B145" s="6"/>
      <c r="C145" s="10"/>
      <c r="D145" s="7"/>
      <c r="E145" s="7"/>
      <c r="F145" s="6"/>
      <c r="G145" s="11" t="str">
        <f t="shared" si="8"/>
        <v/>
      </c>
      <c r="H145" s="12" t="str">
        <f t="shared" si="9"/>
        <v/>
      </c>
      <c r="I145" s="6"/>
      <c r="J145" s="13" t="str">
        <f t="shared" si="10"/>
        <v/>
      </c>
      <c r="K145" s="13" t="str">
        <f t="shared" si="11"/>
        <v/>
      </c>
      <c r="L145" s="7"/>
      <c r="M145" s="1" t="str">
        <f>IF(B145="","",B145&amp;"|"&amp;COUNTIF($B$5:B145,B145))</f>
        <v/>
      </c>
    </row>
    <row r="146" spans="2:13" x14ac:dyDescent="0.2">
      <c r="B146" s="6"/>
      <c r="C146" s="10"/>
      <c r="D146" s="7"/>
      <c r="E146" s="7"/>
      <c r="F146" s="6"/>
      <c r="G146" s="11" t="str">
        <f t="shared" si="8"/>
        <v/>
      </c>
      <c r="H146" s="12" t="str">
        <f t="shared" si="9"/>
        <v/>
      </c>
      <c r="I146" s="6"/>
      <c r="J146" s="13" t="str">
        <f t="shared" si="10"/>
        <v/>
      </c>
      <c r="K146" s="13" t="str">
        <f t="shared" si="11"/>
        <v/>
      </c>
      <c r="L146" s="7"/>
      <c r="M146" s="1" t="str">
        <f>IF(B146="","",B146&amp;"|"&amp;COUNTIF($B$5:B146,B146))</f>
        <v/>
      </c>
    </row>
    <row r="147" spans="2:13" x14ac:dyDescent="0.2">
      <c r="B147" s="6"/>
      <c r="C147" s="10"/>
      <c r="D147" s="7"/>
      <c r="E147" s="7"/>
      <c r="F147" s="6"/>
      <c r="G147" s="11" t="str">
        <f t="shared" si="8"/>
        <v/>
      </c>
      <c r="H147" s="12" t="str">
        <f t="shared" si="9"/>
        <v/>
      </c>
      <c r="I147" s="6"/>
      <c r="J147" s="13" t="str">
        <f t="shared" si="10"/>
        <v/>
      </c>
      <c r="K147" s="13" t="str">
        <f t="shared" si="11"/>
        <v/>
      </c>
      <c r="L147" s="7"/>
      <c r="M147" s="1" t="str">
        <f>IF(B147="","",B147&amp;"|"&amp;COUNTIF($B$5:B147,B147))</f>
        <v/>
      </c>
    </row>
    <row r="148" spans="2:13" x14ac:dyDescent="0.2">
      <c r="B148" s="6"/>
      <c r="C148" s="10"/>
      <c r="D148" s="7"/>
      <c r="E148" s="7"/>
      <c r="F148" s="6"/>
      <c r="G148" s="11" t="str">
        <f t="shared" si="8"/>
        <v/>
      </c>
      <c r="H148" s="12" t="str">
        <f t="shared" si="9"/>
        <v/>
      </c>
      <c r="I148" s="6"/>
      <c r="J148" s="13" t="str">
        <f t="shared" si="10"/>
        <v/>
      </c>
      <c r="K148" s="13" t="str">
        <f t="shared" si="11"/>
        <v/>
      </c>
      <c r="L148" s="7"/>
      <c r="M148" s="1" t="str">
        <f>IF(B148="","",B148&amp;"|"&amp;COUNTIF($B$5:B148,B148))</f>
        <v/>
      </c>
    </row>
    <row r="149" spans="2:13" x14ac:dyDescent="0.2">
      <c r="B149" s="6"/>
      <c r="C149" s="10"/>
      <c r="D149" s="7"/>
      <c r="E149" s="7"/>
      <c r="F149" s="6"/>
      <c r="G149" s="11" t="str">
        <f t="shared" si="8"/>
        <v/>
      </c>
      <c r="H149" s="12" t="str">
        <f t="shared" si="9"/>
        <v/>
      </c>
      <c r="I149" s="6"/>
      <c r="J149" s="13" t="str">
        <f t="shared" si="10"/>
        <v/>
      </c>
      <c r="K149" s="13" t="str">
        <f t="shared" si="11"/>
        <v/>
      </c>
      <c r="L149" s="7"/>
      <c r="M149" s="1" t="str">
        <f>IF(B149="","",B149&amp;"|"&amp;COUNTIF($B$5:B149,B149))</f>
        <v/>
      </c>
    </row>
    <row r="150" spans="2:13" x14ac:dyDescent="0.2">
      <c r="B150" s="6"/>
      <c r="C150" s="10"/>
      <c r="D150" s="7"/>
      <c r="E150" s="7"/>
      <c r="F150" s="6"/>
      <c r="G150" s="11" t="str">
        <f t="shared" si="8"/>
        <v/>
      </c>
      <c r="H150" s="12" t="str">
        <f t="shared" si="9"/>
        <v/>
      </c>
      <c r="I150" s="6"/>
      <c r="J150" s="13" t="str">
        <f t="shared" si="10"/>
        <v/>
      </c>
      <c r="K150" s="13" t="str">
        <f t="shared" si="11"/>
        <v/>
      </c>
      <c r="L150" s="7"/>
      <c r="M150" s="1" t="str">
        <f>IF(B150="","",B150&amp;"|"&amp;COUNTIF($B$5:B150,B150))</f>
        <v/>
      </c>
    </row>
    <row r="151" spans="2:13" x14ac:dyDescent="0.2">
      <c r="B151" s="6"/>
      <c r="C151" s="10"/>
      <c r="D151" s="7"/>
      <c r="E151" s="7"/>
      <c r="F151" s="6"/>
      <c r="G151" s="11" t="str">
        <f t="shared" si="8"/>
        <v/>
      </c>
      <c r="H151" s="12" t="str">
        <f t="shared" si="9"/>
        <v/>
      </c>
      <c r="I151" s="6"/>
      <c r="J151" s="13" t="str">
        <f t="shared" si="10"/>
        <v/>
      </c>
      <c r="K151" s="13" t="str">
        <f t="shared" si="11"/>
        <v/>
      </c>
      <c r="L151" s="7"/>
      <c r="M151" s="1" t="str">
        <f>IF(B151="","",B151&amp;"|"&amp;COUNTIF($B$5:B151,B151))</f>
        <v/>
      </c>
    </row>
    <row r="152" spans="2:13" x14ac:dyDescent="0.2">
      <c r="B152" s="6"/>
      <c r="C152" s="10"/>
      <c r="D152" s="7"/>
      <c r="E152" s="7"/>
      <c r="F152" s="6"/>
      <c r="G152" s="11" t="str">
        <f t="shared" si="8"/>
        <v/>
      </c>
      <c r="H152" s="12" t="str">
        <f t="shared" si="9"/>
        <v/>
      </c>
      <c r="I152" s="6"/>
      <c r="J152" s="13" t="str">
        <f t="shared" si="10"/>
        <v/>
      </c>
      <c r="K152" s="13" t="str">
        <f t="shared" si="11"/>
        <v/>
      </c>
      <c r="L152" s="7"/>
      <c r="M152" s="1" t="str">
        <f>IF(B152="","",B152&amp;"|"&amp;COUNTIF($B$5:B152,B152))</f>
        <v/>
      </c>
    </row>
    <row r="153" spans="2:13" x14ac:dyDescent="0.2">
      <c r="B153" s="6"/>
      <c r="C153" s="10"/>
      <c r="D153" s="7"/>
      <c r="E153" s="7"/>
      <c r="F153" s="6"/>
      <c r="G153" s="11" t="str">
        <f t="shared" si="8"/>
        <v/>
      </c>
      <c r="H153" s="12" t="str">
        <f t="shared" si="9"/>
        <v/>
      </c>
      <c r="I153" s="6"/>
      <c r="J153" s="13" t="str">
        <f t="shared" si="10"/>
        <v/>
      </c>
      <c r="K153" s="13" t="str">
        <f t="shared" si="11"/>
        <v/>
      </c>
      <c r="L153" s="7"/>
      <c r="M153" s="1" t="str">
        <f>IF(B153="","",B153&amp;"|"&amp;COUNTIF($B$5:B153,B153))</f>
        <v/>
      </c>
    </row>
    <row r="154" spans="2:13" x14ac:dyDescent="0.2">
      <c r="B154" s="6"/>
      <c r="C154" s="10"/>
      <c r="D154" s="7"/>
      <c r="E154" s="7"/>
      <c r="F154" s="6"/>
      <c r="G154" s="11" t="str">
        <f t="shared" si="8"/>
        <v/>
      </c>
      <c r="H154" s="12" t="str">
        <f t="shared" si="9"/>
        <v/>
      </c>
      <c r="I154" s="6"/>
      <c r="J154" s="13" t="str">
        <f t="shared" si="10"/>
        <v/>
      </c>
      <c r="K154" s="13" t="str">
        <f t="shared" si="11"/>
        <v/>
      </c>
      <c r="L154" s="7"/>
      <c r="M154" s="1" t="str">
        <f>IF(B154="","",B154&amp;"|"&amp;COUNTIF($B$5:B154,B154))</f>
        <v/>
      </c>
    </row>
    <row r="155" spans="2:13" x14ac:dyDescent="0.2">
      <c r="B155" s="6"/>
      <c r="C155" s="10"/>
      <c r="D155" s="7"/>
      <c r="E155" s="7"/>
      <c r="F155" s="6"/>
      <c r="G155" s="11" t="str">
        <f t="shared" si="8"/>
        <v/>
      </c>
      <c r="H155" s="12" t="str">
        <f t="shared" si="9"/>
        <v/>
      </c>
      <c r="I155" s="6"/>
      <c r="J155" s="13" t="str">
        <f t="shared" si="10"/>
        <v/>
      </c>
      <c r="K155" s="13" t="str">
        <f t="shared" si="11"/>
        <v/>
      </c>
      <c r="L155" s="7"/>
      <c r="M155" s="1" t="str">
        <f>IF(B155="","",B155&amp;"|"&amp;COUNTIF($B$5:B155,B155))</f>
        <v/>
      </c>
    </row>
    <row r="156" spans="2:13" x14ac:dyDescent="0.2">
      <c r="B156" s="6"/>
      <c r="C156" s="10"/>
      <c r="D156" s="7"/>
      <c r="E156" s="7"/>
      <c r="F156" s="6"/>
      <c r="G156" s="11" t="str">
        <f t="shared" si="8"/>
        <v/>
      </c>
      <c r="H156" s="12" t="str">
        <f t="shared" si="9"/>
        <v/>
      </c>
      <c r="I156" s="6"/>
      <c r="J156" s="13" t="str">
        <f t="shared" si="10"/>
        <v/>
      </c>
      <c r="K156" s="13" t="str">
        <f t="shared" si="11"/>
        <v/>
      </c>
      <c r="L156" s="7"/>
      <c r="M156" s="1" t="str">
        <f>IF(B156="","",B156&amp;"|"&amp;COUNTIF($B$5:B156,B156))</f>
        <v/>
      </c>
    </row>
    <row r="157" spans="2:13" x14ac:dyDescent="0.2">
      <c r="B157" s="6"/>
      <c r="C157" s="10"/>
      <c r="D157" s="7"/>
      <c r="E157" s="7"/>
      <c r="F157" s="6"/>
      <c r="G157" s="11" t="str">
        <f t="shared" si="8"/>
        <v/>
      </c>
      <c r="H157" s="12" t="str">
        <f t="shared" si="9"/>
        <v/>
      </c>
      <c r="I157" s="6"/>
      <c r="J157" s="13" t="str">
        <f t="shared" si="10"/>
        <v/>
      </c>
      <c r="K157" s="13" t="str">
        <f t="shared" si="11"/>
        <v/>
      </c>
      <c r="L157" s="7"/>
      <c r="M157" s="1" t="str">
        <f>IF(B157="","",B157&amp;"|"&amp;COUNTIF($B$5:B157,B157))</f>
        <v/>
      </c>
    </row>
    <row r="158" spans="2:13" x14ac:dyDescent="0.2">
      <c r="B158" s="6"/>
      <c r="C158" s="10"/>
      <c r="D158" s="7"/>
      <c r="E158" s="7"/>
      <c r="F158" s="6"/>
      <c r="G158" s="11" t="str">
        <f t="shared" si="8"/>
        <v/>
      </c>
      <c r="H158" s="12" t="str">
        <f t="shared" si="9"/>
        <v/>
      </c>
      <c r="I158" s="6"/>
      <c r="J158" s="13" t="str">
        <f t="shared" si="10"/>
        <v/>
      </c>
      <c r="K158" s="13" t="str">
        <f t="shared" si="11"/>
        <v/>
      </c>
      <c r="L158" s="7"/>
      <c r="M158" s="1" t="str">
        <f>IF(B158="","",B158&amp;"|"&amp;COUNTIF($B$5:B158,B158))</f>
        <v/>
      </c>
    </row>
    <row r="159" spans="2:13" x14ac:dyDescent="0.2">
      <c r="B159" s="6"/>
      <c r="C159" s="10"/>
      <c r="D159" s="7"/>
      <c r="E159" s="7"/>
      <c r="F159" s="6"/>
      <c r="G159" s="11" t="str">
        <f t="shared" si="8"/>
        <v/>
      </c>
      <c r="H159" s="12" t="str">
        <f t="shared" si="9"/>
        <v/>
      </c>
      <c r="I159" s="6"/>
      <c r="J159" s="13" t="str">
        <f t="shared" si="10"/>
        <v/>
      </c>
      <c r="K159" s="13" t="str">
        <f t="shared" si="11"/>
        <v/>
      </c>
      <c r="L159" s="7"/>
      <c r="M159" s="1" t="str">
        <f>IF(B159="","",B159&amp;"|"&amp;COUNTIF($B$5:B159,B159))</f>
        <v/>
      </c>
    </row>
    <row r="160" spans="2:13" x14ac:dyDescent="0.2">
      <c r="B160" s="6"/>
      <c r="C160" s="10"/>
      <c r="D160" s="7"/>
      <c r="E160" s="7"/>
      <c r="F160" s="6"/>
      <c r="G160" s="11" t="str">
        <f t="shared" si="8"/>
        <v/>
      </c>
      <c r="H160" s="12" t="str">
        <f t="shared" si="9"/>
        <v/>
      </c>
      <c r="I160" s="6"/>
      <c r="J160" s="13" t="str">
        <f t="shared" si="10"/>
        <v/>
      </c>
      <c r="K160" s="13" t="str">
        <f t="shared" si="11"/>
        <v/>
      </c>
      <c r="L160" s="7"/>
      <c r="M160" s="1" t="str">
        <f>IF(B160="","",B160&amp;"|"&amp;COUNTIF($B$5:B160,B160))</f>
        <v/>
      </c>
    </row>
    <row r="161" spans="2:13" x14ac:dyDescent="0.2">
      <c r="B161" s="6"/>
      <c r="C161" s="10"/>
      <c r="D161" s="7"/>
      <c r="E161" s="7"/>
      <c r="F161" s="6"/>
      <c r="G161" s="11" t="str">
        <f t="shared" si="8"/>
        <v/>
      </c>
      <c r="H161" s="12" t="str">
        <f t="shared" si="9"/>
        <v/>
      </c>
      <c r="I161" s="6"/>
      <c r="J161" s="13" t="str">
        <f t="shared" si="10"/>
        <v/>
      </c>
      <c r="K161" s="13" t="str">
        <f t="shared" si="11"/>
        <v/>
      </c>
      <c r="L161" s="7"/>
      <c r="M161" s="1" t="str">
        <f>IF(B161="","",B161&amp;"|"&amp;COUNTIF($B$5:B161,B161))</f>
        <v/>
      </c>
    </row>
    <row r="162" spans="2:13" x14ac:dyDescent="0.2">
      <c r="B162" s="6"/>
      <c r="C162" s="10"/>
      <c r="D162" s="7"/>
      <c r="E162" s="7"/>
      <c r="F162" s="6"/>
      <c r="G162" s="11" t="str">
        <f t="shared" si="8"/>
        <v/>
      </c>
      <c r="H162" s="12" t="str">
        <f t="shared" si="9"/>
        <v/>
      </c>
      <c r="I162" s="6"/>
      <c r="J162" s="13" t="str">
        <f t="shared" si="10"/>
        <v/>
      </c>
      <c r="K162" s="13" t="str">
        <f t="shared" si="11"/>
        <v/>
      </c>
      <c r="L162" s="7"/>
      <c r="M162" s="1" t="str">
        <f>IF(B162="","",B162&amp;"|"&amp;COUNTIF($B$5:B162,B162))</f>
        <v/>
      </c>
    </row>
    <row r="163" spans="2:13" x14ac:dyDescent="0.2">
      <c r="B163" s="6"/>
      <c r="C163" s="10"/>
      <c r="D163" s="7"/>
      <c r="E163" s="7"/>
      <c r="F163" s="6"/>
      <c r="G163" s="11" t="str">
        <f t="shared" si="8"/>
        <v/>
      </c>
      <c r="H163" s="12" t="str">
        <f t="shared" si="9"/>
        <v/>
      </c>
      <c r="I163" s="6"/>
      <c r="J163" s="13" t="str">
        <f t="shared" si="10"/>
        <v/>
      </c>
      <c r="K163" s="13" t="str">
        <f t="shared" si="11"/>
        <v/>
      </c>
      <c r="L163" s="7"/>
      <c r="M163" s="1" t="str">
        <f>IF(B163="","",B163&amp;"|"&amp;COUNTIF($B$5:B163,B163))</f>
        <v/>
      </c>
    </row>
    <row r="164" spans="2:13" x14ac:dyDescent="0.2">
      <c r="B164" s="6"/>
      <c r="C164" s="10"/>
      <c r="D164" s="7"/>
      <c r="E164" s="7"/>
      <c r="F164" s="6"/>
      <c r="G164" s="11" t="str">
        <f t="shared" si="8"/>
        <v/>
      </c>
      <c r="H164" s="12" t="str">
        <f t="shared" si="9"/>
        <v/>
      </c>
      <c r="I164" s="6"/>
      <c r="J164" s="13" t="str">
        <f t="shared" si="10"/>
        <v/>
      </c>
      <c r="K164" s="13" t="str">
        <f t="shared" si="11"/>
        <v/>
      </c>
      <c r="L164" s="7"/>
      <c r="M164" s="1" t="str">
        <f>IF(B164="","",B164&amp;"|"&amp;COUNTIF($B$5:B164,B164))</f>
        <v/>
      </c>
    </row>
    <row r="165" spans="2:13" x14ac:dyDescent="0.2">
      <c r="B165" s="6"/>
      <c r="C165" s="10"/>
      <c r="D165" s="7"/>
      <c r="E165" s="7"/>
      <c r="F165" s="6"/>
      <c r="G165" s="11" t="str">
        <f t="shared" si="8"/>
        <v/>
      </c>
      <c r="H165" s="12" t="str">
        <f t="shared" si="9"/>
        <v/>
      </c>
      <c r="I165" s="6"/>
      <c r="J165" s="13" t="str">
        <f t="shared" si="10"/>
        <v/>
      </c>
      <c r="K165" s="13" t="str">
        <f t="shared" si="11"/>
        <v/>
      </c>
      <c r="L165" s="7"/>
      <c r="M165" s="1" t="str">
        <f>IF(B165="","",B165&amp;"|"&amp;COUNTIF($B$5:B165,B165))</f>
        <v/>
      </c>
    </row>
    <row r="166" spans="2:13" x14ac:dyDescent="0.2">
      <c r="B166" s="6"/>
      <c r="C166" s="10"/>
      <c r="D166" s="7"/>
      <c r="E166" s="7"/>
      <c r="F166" s="6"/>
      <c r="G166" s="11" t="str">
        <f t="shared" si="8"/>
        <v/>
      </c>
      <c r="H166" s="12" t="str">
        <f t="shared" si="9"/>
        <v/>
      </c>
      <c r="I166" s="6"/>
      <c r="J166" s="13" t="str">
        <f t="shared" si="10"/>
        <v/>
      </c>
      <c r="K166" s="13" t="str">
        <f t="shared" si="11"/>
        <v/>
      </c>
      <c r="L166" s="7"/>
      <c r="M166" s="1" t="str">
        <f>IF(B166="","",B166&amp;"|"&amp;COUNTIF($B$5:B166,B166))</f>
        <v/>
      </c>
    </row>
    <row r="167" spans="2:13" x14ac:dyDescent="0.2">
      <c r="B167" s="6"/>
      <c r="C167" s="10"/>
      <c r="D167" s="7"/>
      <c r="E167" s="7"/>
      <c r="F167" s="6"/>
      <c r="G167" s="11" t="str">
        <f t="shared" si="8"/>
        <v/>
      </c>
      <c r="H167" s="12" t="str">
        <f t="shared" si="9"/>
        <v/>
      </c>
      <c r="I167" s="6"/>
      <c r="J167" s="13" t="str">
        <f t="shared" si="10"/>
        <v/>
      </c>
      <c r="K167" s="13" t="str">
        <f t="shared" si="11"/>
        <v/>
      </c>
      <c r="L167" s="7"/>
      <c r="M167" s="1" t="str">
        <f>IF(B167="","",B167&amp;"|"&amp;COUNTIF($B$5:B167,B167))</f>
        <v/>
      </c>
    </row>
    <row r="168" spans="2:13" x14ac:dyDescent="0.2">
      <c r="B168" s="6"/>
      <c r="C168" s="10"/>
      <c r="D168" s="7"/>
      <c r="E168" s="7"/>
      <c r="F168" s="6"/>
      <c r="G168" s="11" t="str">
        <f t="shared" si="8"/>
        <v/>
      </c>
      <c r="H168" s="12" t="str">
        <f t="shared" si="9"/>
        <v/>
      </c>
      <c r="I168" s="6"/>
      <c r="J168" s="13" t="str">
        <f t="shared" si="10"/>
        <v/>
      </c>
      <c r="K168" s="13" t="str">
        <f t="shared" si="11"/>
        <v/>
      </c>
      <c r="L168" s="7"/>
      <c r="M168" s="1" t="str">
        <f>IF(B168="","",B168&amp;"|"&amp;COUNTIF($B$5:B168,B168))</f>
        <v/>
      </c>
    </row>
    <row r="169" spans="2:13" x14ac:dyDescent="0.2">
      <c r="B169" s="6"/>
      <c r="C169" s="10"/>
      <c r="D169" s="7"/>
      <c r="E169" s="7"/>
      <c r="F169" s="6"/>
      <c r="G169" s="11" t="str">
        <f t="shared" si="8"/>
        <v/>
      </c>
      <c r="H169" s="12" t="str">
        <f t="shared" si="9"/>
        <v/>
      </c>
      <c r="I169" s="6"/>
      <c r="J169" s="13" t="str">
        <f t="shared" si="10"/>
        <v/>
      </c>
      <c r="K169" s="13" t="str">
        <f t="shared" si="11"/>
        <v/>
      </c>
      <c r="L169" s="7"/>
      <c r="M169" s="1" t="str">
        <f>IF(B169="","",B169&amp;"|"&amp;COUNTIF($B$5:B169,B169))</f>
        <v/>
      </c>
    </row>
    <row r="170" spans="2:13" x14ac:dyDescent="0.2">
      <c r="B170" s="6"/>
      <c r="C170" s="10"/>
      <c r="D170" s="7"/>
      <c r="E170" s="7"/>
      <c r="F170" s="6"/>
      <c r="G170" s="11" t="str">
        <f t="shared" si="8"/>
        <v/>
      </c>
      <c r="H170" s="12" t="str">
        <f t="shared" si="9"/>
        <v/>
      </c>
      <c r="I170" s="6"/>
      <c r="J170" s="13" t="str">
        <f t="shared" si="10"/>
        <v/>
      </c>
      <c r="K170" s="13" t="str">
        <f t="shared" si="11"/>
        <v/>
      </c>
      <c r="L170" s="7"/>
      <c r="M170" s="1" t="str">
        <f>IF(B170="","",B170&amp;"|"&amp;COUNTIF($B$5:B170,B170))</f>
        <v/>
      </c>
    </row>
    <row r="171" spans="2:13" x14ac:dyDescent="0.2">
      <c r="B171" s="6"/>
      <c r="C171" s="10"/>
      <c r="D171" s="7"/>
      <c r="E171" s="7"/>
      <c r="F171" s="6"/>
      <c r="G171" s="11" t="str">
        <f t="shared" si="8"/>
        <v/>
      </c>
      <c r="H171" s="12" t="str">
        <f t="shared" si="9"/>
        <v/>
      </c>
      <c r="I171" s="6"/>
      <c r="J171" s="13" t="str">
        <f t="shared" si="10"/>
        <v/>
      </c>
      <c r="K171" s="13" t="str">
        <f t="shared" si="11"/>
        <v/>
      </c>
      <c r="L171" s="7"/>
      <c r="M171" s="1" t="str">
        <f>IF(B171="","",B171&amp;"|"&amp;COUNTIF($B$5:B171,B171))</f>
        <v/>
      </c>
    </row>
    <row r="172" spans="2:13" x14ac:dyDescent="0.2">
      <c r="B172" s="6"/>
      <c r="C172" s="10"/>
      <c r="D172" s="7"/>
      <c r="E172" s="7"/>
      <c r="F172" s="6"/>
      <c r="G172" s="11" t="str">
        <f t="shared" si="8"/>
        <v/>
      </c>
      <c r="H172" s="12" t="str">
        <f t="shared" si="9"/>
        <v/>
      </c>
      <c r="I172" s="6"/>
      <c r="J172" s="13" t="str">
        <f t="shared" si="10"/>
        <v/>
      </c>
      <c r="K172" s="13" t="str">
        <f t="shared" si="11"/>
        <v/>
      </c>
      <c r="L172" s="7"/>
      <c r="M172" s="1" t="str">
        <f>IF(B172="","",B172&amp;"|"&amp;COUNTIF($B$5:B172,B172))</f>
        <v/>
      </c>
    </row>
    <row r="173" spans="2:13" x14ac:dyDescent="0.2">
      <c r="B173" s="6"/>
      <c r="C173" s="10"/>
      <c r="D173" s="7"/>
      <c r="E173" s="7"/>
      <c r="F173" s="6"/>
      <c r="G173" s="11" t="str">
        <f t="shared" si="8"/>
        <v/>
      </c>
      <c r="H173" s="12" t="str">
        <f t="shared" si="9"/>
        <v/>
      </c>
      <c r="I173" s="6"/>
      <c r="J173" s="13" t="str">
        <f t="shared" si="10"/>
        <v/>
      </c>
      <c r="K173" s="13" t="str">
        <f t="shared" si="11"/>
        <v/>
      </c>
      <c r="L173" s="7"/>
      <c r="M173" s="1" t="str">
        <f>IF(B173="","",B173&amp;"|"&amp;COUNTIF($B$5:B173,B173))</f>
        <v/>
      </c>
    </row>
    <row r="174" spans="2:13" x14ac:dyDescent="0.2">
      <c r="B174" s="6"/>
      <c r="C174" s="10"/>
      <c r="D174" s="7"/>
      <c r="E174" s="7"/>
      <c r="F174" s="6"/>
      <c r="G174" s="11" t="str">
        <f t="shared" si="8"/>
        <v/>
      </c>
      <c r="H174" s="12" t="str">
        <f t="shared" si="9"/>
        <v/>
      </c>
      <c r="I174" s="6"/>
      <c r="J174" s="13" t="str">
        <f t="shared" si="10"/>
        <v/>
      </c>
      <c r="K174" s="13" t="str">
        <f t="shared" si="11"/>
        <v/>
      </c>
      <c r="L174" s="7"/>
      <c r="M174" s="1" t="str">
        <f>IF(B174="","",B174&amp;"|"&amp;COUNTIF($B$5:B174,B174))</f>
        <v/>
      </c>
    </row>
    <row r="175" spans="2:13" x14ac:dyDescent="0.2">
      <c r="B175" s="6"/>
      <c r="C175" s="10"/>
      <c r="D175" s="7"/>
      <c r="E175" s="7"/>
      <c r="F175" s="6"/>
      <c r="G175" s="11" t="str">
        <f t="shared" si="8"/>
        <v/>
      </c>
      <c r="H175" s="12" t="str">
        <f t="shared" si="9"/>
        <v/>
      </c>
      <c r="I175" s="6"/>
      <c r="J175" s="13" t="str">
        <f t="shared" si="10"/>
        <v/>
      </c>
      <c r="K175" s="13" t="str">
        <f t="shared" si="11"/>
        <v/>
      </c>
      <c r="L175" s="7"/>
      <c r="M175" s="1" t="str">
        <f>IF(B175="","",B175&amp;"|"&amp;COUNTIF($B$5:B175,B175))</f>
        <v/>
      </c>
    </row>
    <row r="176" spans="2:13" x14ac:dyDescent="0.2">
      <c r="B176" s="6"/>
      <c r="C176" s="10"/>
      <c r="D176" s="7"/>
      <c r="E176" s="7"/>
      <c r="F176" s="6"/>
      <c r="G176" s="11" t="str">
        <f t="shared" si="8"/>
        <v/>
      </c>
      <c r="H176" s="12" t="str">
        <f t="shared" si="9"/>
        <v/>
      </c>
      <c r="I176" s="6"/>
      <c r="J176" s="13" t="str">
        <f t="shared" si="10"/>
        <v/>
      </c>
      <c r="K176" s="13" t="str">
        <f t="shared" si="11"/>
        <v/>
      </c>
      <c r="L176" s="7"/>
      <c r="M176" s="1" t="str">
        <f>IF(B176="","",B176&amp;"|"&amp;COUNTIF($B$5:B176,B176))</f>
        <v/>
      </c>
    </row>
    <row r="177" spans="2:13" x14ac:dyDescent="0.2">
      <c r="B177" s="6"/>
      <c r="C177" s="10"/>
      <c r="D177" s="7"/>
      <c r="E177" s="7"/>
      <c r="F177" s="6"/>
      <c r="G177" s="11" t="str">
        <f t="shared" si="8"/>
        <v/>
      </c>
      <c r="H177" s="12" t="str">
        <f t="shared" si="9"/>
        <v/>
      </c>
      <c r="I177" s="6"/>
      <c r="J177" s="13" t="str">
        <f t="shared" si="10"/>
        <v/>
      </c>
      <c r="K177" s="13" t="str">
        <f t="shared" si="11"/>
        <v/>
      </c>
      <c r="L177" s="7"/>
      <c r="M177" s="1" t="str">
        <f>IF(B177="","",B177&amp;"|"&amp;COUNTIF($B$5:B177,B177))</f>
        <v/>
      </c>
    </row>
    <row r="178" spans="2:13" x14ac:dyDescent="0.2">
      <c r="B178" s="6"/>
      <c r="C178" s="10"/>
      <c r="D178" s="7"/>
      <c r="E178" s="7"/>
      <c r="F178" s="6"/>
      <c r="G178" s="11" t="str">
        <f t="shared" si="8"/>
        <v/>
      </c>
      <c r="H178" s="12" t="str">
        <f t="shared" si="9"/>
        <v/>
      </c>
      <c r="I178" s="6"/>
      <c r="J178" s="13" t="str">
        <f t="shared" si="10"/>
        <v/>
      </c>
      <c r="K178" s="13" t="str">
        <f t="shared" si="11"/>
        <v/>
      </c>
      <c r="L178" s="7"/>
      <c r="M178" s="1" t="str">
        <f>IF(B178="","",B178&amp;"|"&amp;COUNTIF($B$5:B178,B178))</f>
        <v/>
      </c>
    </row>
    <row r="179" spans="2:13" x14ac:dyDescent="0.2">
      <c r="B179" s="6"/>
      <c r="C179" s="10"/>
      <c r="D179" s="7"/>
      <c r="E179" s="7"/>
      <c r="F179" s="6"/>
      <c r="G179" s="11" t="str">
        <f t="shared" si="8"/>
        <v/>
      </c>
      <c r="H179" s="12" t="str">
        <f t="shared" si="9"/>
        <v/>
      </c>
      <c r="I179" s="6"/>
      <c r="J179" s="13" t="str">
        <f t="shared" si="10"/>
        <v/>
      </c>
      <c r="K179" s="13" t="str">
        <f t="shared" si="11"/>
        <v/>
      </c>
      <c r="L179" s="7"/>
      <c r="M179" s="1" t="str">
        <f>IF(B179="","",B179&amp;"|"&amp;COUNTIF($B$5:B179,B179))</f>
        <v/>
      </c>
    </row>
    <row r="180" spans="2:13" x14ac:dyDescent="0.2">
      <c r="B180" s="6"/>
      <c r="C180" s="10"/>
      <c r="D180" s="7"/>
      <c r="E180" s="7"/>
      <c r="F180" s="6"/>
      <c r="G180" s="11" t="str">
        <f t="shared" si="8"/>
        <v/>
      </c>
      <c r="H180" s="12" t="str">
        <f t="shared" si="9"/>
        <v/>
      </c>
      <c r="I180" s="6"/>
      <c r="J180" s="13" t="str">
        <f t="shared" si="10"/>
        <v/>
      </c>
      <c r="K180" s="13" t="str">
        <f t="shared" si="11"/>
        <v/>
      </c>
      <c r="L180" s="7"/>
      <c r="M180" s="1" t="str">
        <f>IF(B180="","",B180&amp;"|"&amp;COUNTIF($B$5:B180,B180))</f>
        <v/>
      </c>
    </row>
    <row r="181" spans="2:13" x14ac:dyDescent="0.2">
      <c r="B181" s="6"/>
      <c r="C181" s="10"/>
      <c r="D181" s="7"/>
      <c r="E181" s="7"/>
      <c r="F181" s="6"/>
      <c r="G181" s="11" t="str">
        <f t="shared" si="8"/>
        <v/>
      </c>
      <c r="H181" s="12" t="str">
        <f t="shared" si="9"/>
        <v/>
      </c>
      <c r="I181" s="6"/>
      <c r="J181" s="13" t="str">
        <f t="shared" si="10"/>
        <v/>
      </c>
      <c r="K181" s="13" t="str">
        <f t="shared" si="11"/>
        <v/>
      </c>
      <c r="L181" s="7"/>
      <c r="M181" s="1" t="str">
        <f>IF(B181="","",B181&amp;"|"&amp;COUNTIF($B$5:B181,B181))</f>
        <v/>
      </c>
    </row>
    <row r="182" spans="2:13" x14ac:dyDescent="0.2">
      <c r="B182" s="6"/>
      <c r="C182" s="10"/>
      <c r="D182" s="7"/>
      <c r="E182" s="7"/>
      <c r="F182" s="6"/>
      <c r="G182" s="11" t="str">
        <f t="shared" si="8"/>
        <v/>
      </c>
      <c r="H182" s="12" t="str">
        <f t="shared" si="9"/>
        <v/>
      </c>
      <c r="I182" s="6"/>
      <c r="J182" s="13" t="str">
        <f t="shared" si="10"/>
        <v/>
      </c>
      <c r="K182" s="13" t="str">
        <f t="shared" si="11"/>
        <v/>
      </c>
      <c r="L182" s="7"/>
      <c r="M182" s="1" t="str">
        <f>IF(B182="","",B182&amp;"|"&amp;COUNTIF($B$5:B182,B182))</f>
        <v/>
      </c>
    </row>
    <row r="183" spans="2:13" x14ac:dyDescent="0.2">
      <c r="B183" s="6"/>
      <c r="C183" s="10"/>
      <c r="D183" s="7"/>
      <c r="E183" s="7"/>
      <c r="F183" s="6"/>
      <c r="G183" s="11" t="str">
        <f t="shared" si="8"/>
        <v/>
      </c>
      <c r="H183" s="12" t="str">
        <f t="shared" si="9"/>
        <v/>
      </c>
      <c r="I183" s="6"/>
      <c r="J183" s="13" t="str">
        <f t="shared" si="10"/>
        <v/>
      </c>
      <c r="K183" s="13" t="str">
        <f t="shared" si="11"/>
        <v/>
      </c>
      <c r="L183" s="7"/>
      <c r="M183" s="1" t="str">
        <f>IF(B183="","",B183&amp;"|"&amp;COUNTIF($B$5:B183,B183))</f>
        <v/>
      </c>
    </row>
    <row r="184" spans="2:13" x14ac:dyDescent="0.2">
      <c r="B184" s="6"/>
      <c r="C184" s="10"/>
      <c r="D184" s="7"/>
      <c r="E184" s="7"/>
      <c r="F184" s="6"/>
      <c r="G184" s="11" t="str">
        <f t="shared" si="8"/>
        <v/>
      </c>
      <c r="H184" s="12" t="str">
        <f t="shared" si="9"/>
        <v/>
      </c>
      <c r="I184" s="6"/>
      <c r="J184" s="13" t="str">
        <f t="shared" si="10"/>
        <v/>
      </c>
      <c r="K184" s="13" t="str">
        <f t="shared" si="11"/>
        <v/>
      </c>
      <c r="L184" s="7"/>
      <c r="M184" s="1" t="str">
        <f>IF(B184="","",B184&amp;"|"&amp;COUNTIF($B$5:B184,B184))</f>
        <v/>
      </c>
    </row>
    <row r="185" spans="2:13" x14ac:dyDescent="0.2">
      <c r="B185" s="6"/>
      <c r="C185" s="10"/>
      <c r="D185" s="7"/>
      <c r="E185" s="7"/>
      <c r="F185" s="6"/>
      <c r="G185" s="11" t="str">
        <f t="shared" si="8"/>
        <v/>
      </c>
      <c r="H185" s="12" t="str">
        <f t="shared" si="9"/>
        <v/>
      </c>
      <c r="I185" s="6"/>
      <c r="J185" s="13" t="str">
        <f t="shared" si="10"/>
        <v/>
      </c>
      <c r="K185" s="13" t="str">
        <f t="shared" si="11"/>
        <v/>
      </c>
      <c r="L185" s="7"/>
      <c r="M185" s="1" t="str">
        <f>IF(B185="","",B185&amp;"|"&amp;COUNTIF($B$5:B185,B185))</f>
        <v/>
      </c>
    </row>
    <row r="186" spans="2:13" x14ac:dyDescent="0.2">
      <c r="B186" s="6"/>
      <c r="C186" s="10"/>
      <c r="D186" s="7"/>
      <c r="E186" s="7"/>
      <c r="F186" s="6"/>
      <c r="G186" s="11" t="str">
        <f t="shared" si="8"/>
        <v/>
      </c>
      <c r="H186" s="12" t="str">
        <f t="shared" si="9"/>
        <v/>
      </c>
      <c r="I186" s="6"/>
      <c r="J186" s="13" t="str">
        <f t="shared" si="10"/>
        <v/>
      </c>
      <c r="K186" s="13" t="str">
        <f t="shared" si="11"/>
        <v/>
      </c>
      <c r="L186" s="7"/>
      <c r="M186" s="1" t="str">
        <f>IF(B186="","",B186&amp;"|"&amp;COUNTIF($B$5:B186,B186))</f>
        <v/>
      </c>
    </row>
    <row r="187" spans="2:13" x14ac:dyDescent="0.2">
      <c r="B187" s="6"/>
      <c r="C187" s="10"/>
      <c r="D187" s="7"/>
      <c r="E187" s="7"/>
      <c r="F187" s="6"/>
      <c r="G187" s="11" t="str">
        <f t="shared" si="8"/>
        <v/>
      </c>
      <c r="H187" s="12" t="str">
        <f t="shared" si="9"/>
        <v/>
      </c>
      <c r="I187" s="6"/>
      <c r="J187" s="13" t="str">
        <f t="shared" si="10"/>
        <v/>
      </c>
      <c r="K187" s="13" t="str">
        <f t="shared" si="11"/>
        <v/>
      </c>
      <c r="L187" s="7"/>
      <c r="M187" s="1" t="str">
        <f>IF(B187="","",B187&amp;"|"&amp;COUNTIF($B$5:B187,B187))</f>
        <v/>
      </c>
    </row>
    <row r="188" spans="2:13" x14ac:dyDescent="0.2">
      <c r="B188" s="6"/>
      <c r="C188" s="10"/>
      <c r="D188" s="7"/>
      <c r="E188" s="7"/>
      <c r="F188" s="6"/>
      <c r="G188" s="11" t="str">
        <f t="shared" si="8"/>
        <v/>
      </c>
      <c r="H188" s="12" t="str">
        <f t="shared" si="9"/>
        <v/>
      </c>
      <c r="I188" s="6"/>
      <c r="J188" s="13" t="str">
        <f t="shared" si="10"/>
        <v/>
      </c>
      <c r="K188" s="13" t="str">
        <f t="shared" si="11"/>
        <v/>
      </c>
      <c r="L188" s="7"/>
      <c r="M188" s="1" t="str">
        <f>IF(B188="","",B188&amp;"|"&amp;COUNTIF($B$5:B188,B188))</f>
        <v/>
      </c>
    </row>
    <row r="189" spans="2:13" x14ac:dyDescent="0.2">
      <c r="B189" s="6"/>
      <c r="C189" s="10"/>
      <c r="D189" s="7"/>
      <c r="E189" s="7"/>
      <c r="F189" s="6"/>
      <c r="G189" s="11" t="str">
        <f t="shared" si="8"/>
        <v/>
      </c>
      <c r="H189" s="12" t="str">
        <f t="shared" si="9"/>
        <v/>
      </c>
      <c r="I189" s="6"/>
      <c r="J189" s="13" t="str">
        <f t="shared" si="10"/>
        <v/>
      </c>
      <c r="K189" s="13" t="str">
        <f t="shared" si="11"/>
        <v/>
      </c>
      <c r="L189" s="7"/>
      <c r="M189" s="1" t="str">
        <f>IF(B189="","",B189&amp;"|"&amp;COUNTIF($B$5:B189,B189))</f>
        <v/>
      </c>
    </row>
    <row r="190" spans="2:13" x14ac:dyDescent="0.2">
      <c r="B190" s="6"/>
      <c r="C190" s="10"/>
      <c r="D190" s="7"/>
      <c r="E190" s="7"/>
      <c r="F190" s="6"/>
      <c r="G190" s="11" t="str">
        <f t="shared" si="8"/>
        <v/>
      </c>
      <c r="H190" s="12" t="str">
        <f t="shared" si="9"/>
        <v/>
      </c>
      <c r="I190" s="6"/>
      <c r="J190" s="13" t="str">
        <f t="shared" si="10"/>
        <v/>
      </c>
      <c r="K190" s="13" t="str">
        <f t="shared" si="11"/>
        <v/>
      </c>
      <c r="L190" s="7"/>
      <c r="M190" s="1" t="str">
        <f>IF(B190="","",B190&amp;"|"&amp;COUNTIF($B$5:B190,B190))</f>
        <v/>
      </c>
    </row>
    <row r="191" spans="2:13" x14ac:dyDescent="0.2">
      <c r="B191" s="6"/>
      <c r="C191" s="10"/>
      <c r="D191" s="7"/>
      <c r="E191" s="7"/>
      <c r="F191" s="6"/>
      <c r="G191" s="11" t="str">
        <f t="shared" si="8"/>
        <v/>
      </c>
      <c r="H191" s="12" t="str">
        <f t="shared" si="9"/>
        <v/>
      </c>
      <c r="I191" s="6"/>
      <c r="J191" s="13" t="str">
        <f t="shared" si="10"/>
        <v/>
      </c>
      <c r="K191" s="13" t="str">
        <f t="shared" si="11"/>
        <v/>
      </c>
      <c r="L191" s="7"/>
      <c r="M191" s="1" t="str">
        <f>IF(B191="","",B191&amp;"|"&amp;COUNTIF($B$5:B191,B191))</f>
        <v/>
      </c>
    </row>
    <row r="192" spans="2:13" x14ac:dyDescent="0.2">
      <c r="B192" s="6"/>
      <c r="C192" s="10"/>
      <c r="D192" s="7"/>
      <c r="E192" s="7"/>
      <c r="F192" s="6"/>
      <c r="G192" s="11" t="str">
        <f t="shared" si="8"/>
        <v/>
      </c>
      <c r="H192" s="12" t="str">
        <f t="shared" si="9"/>
        <v/>
      </c>
      <c r="I192" s="6"/>
      <c r="J192" s="13" t="str">
        <f t="shared" si="10"/>
        <v/>
      </c>
      <c r="K192" s="13" t="str">
        <f t="shared" si="11"/>
        <v/>
      </c>
      <c r="L192" s="7"/>
      <c r="M192" s="1" t="str">
        <f>IF(B192="","",B192&amp;"|"&amp;COUNTIF($B$5:B192,B192))</f>
        <v/>
      </c>
    </row>
    <row r="193" spans="2:13" x14ac:dyDescent="0.2">
      <c r="B193" s="6"/>
      <c r="C193" s="10"/>
      <c r="D193" s="7"/>
      <c r="E193" s="7"/>
      <c r="F193" s="6"/>
      <c r="G193" s="11" t="str">
        <f t="shared" si="8"/>
        <v/>
      </c>
      <c r="H193" s="12" t="str">
        <f t="shared" si="9"/>
        <v/>
      </c>
      <c r="I193" s="6"/>
      <c r="J193" s="13" t="str">
        <f t="shared" si="10"/>
        <v/>
      </c>
      <c r="K193" s="13" t="str">
        <f t="shared" si="11"/>
        <v/>
      </c>
      <c r="L193" s="7"/>
      <c r="M193" s="1" t="str">
        <f>IF(B193="","",B193&amp;"|"&amp;COUNTIF($B$5:B193,B193))</f>
        <v/>
      </c>
    </row>
    <row r="194" spans="2:13" x14ac:dyDescent="0.2">
      <c r="B194" s="6"/>
      <c r="C194" s="10"/>
      <c r="D194" s="7"/>
      <c r="E194" s="7"/>
      <c r="F194" s="6"/>
      <c r="G194" s="11" t="str">
        <f t="shared" si="8"/>
        <v/>
      </c>
      <c r="H194" s="12" t="str">
        <f t="shared" si="9"/>
        <v/>
      </c>
      <c r="I194" s="6"/>
      <c r="J194" s="13" t="str">
        <f t="shared" si="10"/>
        <v/>
      </c>
      <c r="K194" s="13" t="str">
        <f t="shared" si="11"/>
        <v/>
      </c>
      <c r="L194" s="7"/>
      <c r="M194" s="1" t="str">
        <f>IF(B194="","",B194&amp;"|"&amp;COUNTIF($B$5:B194,B194))</f>
        <v/>
      </c>
    </row>
    <row r="195" spans="2:13" x14ac:dyDescent="0.2">
      <c r="B195" s="6"/>
      <c r="C195" s="10"/>
      <c r="D195" s="7"/>
      <c r="E195" s="7"/>
      <c r="F195" s="6"/>
      <c r="G195" s="11" t="str">
        <f t="shared" si="8"/>
        <v/>
      </c>
      <c r="H195" s="12" t="str">
        <f t="shared" si="9"/>
        <v/>
      </c>
      <c r="I195" s="6"/>
      <c r="J195" s="13" t="str">
        <f t="shared" si="10"/>
        <v/>
      </c>
      <c r="K195" s="13" t="str">
        <f t="shared" si="11"/>
        <v/>
      </c>
      <c r="L195" s="7"/>
      <c r="M195" s="1" t="str">
        <f>IF(B195="","",B195&amp;"|"&amp;COUNTIF($B$5:B195,B195))</f>
        <v/>
      </c>
    </row>
    <row r="196" spans="2:13" x14ac:dyDescent="0.2">
      <c r="B196" s="6"/>
      <c r="C196" s="10"/>
      <c r="D196" s="7"/>
      <c r="E196" s="7"/>
      <c r="F196" s="6"/>
      <c r="G196" s="11" t="str">
        <f t="shared" si="8"/>
        <v/>
      </c>
      <c r="H196" s="12" t="str">
        <f t="shared" si="9"/>
        <v/>
      </c>
      <c r="I196" s="6"/>
      <c r="J196" s="13" t="str">
        <f t="shared" si="10"/>
        <v/>
      </c>
      <c r="K196" s="13" t="str">
        <f t="shared" si="11"/>
        <v/>
      </c>
      <c r="L196" s="7"/>
      <c r="M196" s="1" t="str">
        <f>IF(B196="","",B196&amp;"|"&amp;COUNTIF($B$5:B196,B196))</f>
        <v/>
      </c>
    </row>
    <row r="197" spans="2:13" x14ac:dyDescent="0.2">
      <c r="B197" s="6"/>
      <c r="C197" s="10"/>
      <c r="D197" s="7"/>
      <c r="E197" s="7"/>
      <c r="F197" s="6"/>
      <c r="G197" s="11" t="str">
        <f t="shared" ref="G197:G260" si="12">IF(F197="","",IFERROR(VLOOKUP(F197,TabMat,2,FALSE),"Cod inexistent"))</f>
        <v/>
      </c>
      <c r="H197" s="12" t="str">
        <f t="shared" ref="H197:H260" si="13">IF(F197="","",IFERROR(VLOOKUP(F197,TabMat,3,FALSE),""))</f>
        <v/>
      </c>
      <c r="I197" s="6"/>
      <c r="J197" s="13" t="str">
        <f t="shared" ref="J197:J260" si="14">IF(F197="","",IFERROR(VLOOKUP(F197,TabMat,4,FALSE),0))</f>
        <v/>
      </c>
      <c r="K197" s="13" t="str">
        <f t="shared" ref="K197:K260" si="15">IF(OR(F197="",I197=""),"",ROUND(I197*J197,2))</f>
        <v/>
      </c>
      <c r="L197" s="7"/>
      <c r="M197" s="1" t="str">
        <f>IF(B197="","",B197&amp;"|"&amp;COUNTIF($B$5:B197,B197))</f>
        <v/>
      </c>
    </row>
    <row r="198" spans="2:13" x14ac:dyDescent="0.2">
      <c r="B198" s="6"/>
      <c r="C198" s="10"/>
      <c r="D198" s="7"/>
      <c r="E198" s="7"/>
      <c r="F198" s="6"/>
      <c r="G198" s="11" t="str">
        <f t="shared" si="12"/>
        <v/>
      </c>
      <c r="H198" s="12" t="str">
        <f t="shared" si="13"/>
        <v/>
      </c>
      <c r="I198" s="6"/>
      <c r="J198" s="13" t="str">
        <f t="shared" si="14"/>
        <v/>
      </c>
      <c r="K198" s="13" t="str">
        <f t="shared" si="15"/>
        <v/>
      </c>
      <c r="L198" s="7"/>
      <c r="M198" s="1" t="str">
        <f>IF(B198="","",B198&amp;"|"&amp;COUNTIF($B$5:B198,B198))</f>
        <v/>
      </c>
    </row>
    <row r="199" spans="2:13" x14ac:dyDescent="0.2">
      <c r="B199" s="6"/>
      <c r="C199" s="10"/>
      <c r="D199" s="7"/>
      <c r="E199" s="7"/>
      <c r="F199" s="6"/>
      <c r="G199" s="11" t="str">
        <f t="shared" si="12"/>
        <v/>
      </c>
      <c r="H199" s="12" t="str">
        <f t="shared" si="13"/>
        <v/>
      </c>
      <c r="I199" s="6"/>
      <c r="J199" s="13" t="str">
        <f t="shared" si="14"/>
        <v/>
      </c>
      <c r="K199" s="13" t="str">
        <f t="shared" si="15"/>
        <v/>
      </c>
      <c r="L199" s="7"/>
      <c r="M199" s="1" t="str">
        <f>IF(B199="","",B199&amp;"|"&amp;COUNTIF($B$5:B199,B199))</f>
        <v/>
      </c>
    </row>
    <row r="200" spans="2:13" x14ac:dyDescent="0.2">
      <c r="B200" s="6"/>
      <c r="C200" s="10"/>
      <c r="D200" s="7"/>
      <c r="E200" s="7"/>
      <c r="F200" s="6"/>
      <c r="G200" s="11" t="str">
        <f t="shared" si="12"/>
        <v/>
      </c>
      <c r="H200" s="12" t="str">
        <f t="shared" si="13"/>
        <v/>
      </c>
      <c r="I200" s="6"/>
      <c r="J200" s="13" t="str">
        <f t="shared" si="14"/>
        <v/>
      </c>
      <c r="K200" s="13" t="str">
        <f t="shared" si="15"/>
        <v/>
      </c>
      <c r="L200" s="7"/>
      <c r="M200" s="1" t="str">
        <f>IF(B200="","",B200&amp;"|"&amp;COUNTIF($B$5:B200,B200))</f>
        <v/>
      </c>
    </row>
    <row r="201" spans="2:13" x14ac:dyDescent="0.2">
      <c r="B201" s="6"/>
      <c r="C201" s="10"/>
      <c r="D201" s="7"/>
      <c r="E201" s="7"/>
      <c r="F201" s="6"/>
      <c r="G201" s="11" t="str">
        <f t="shared" si="12"/>
        <v/>
      </c>
      <c r="H201" s="12" t="str">
        <f t="shared" si="13"/>
        <v/>
      </c>
      <c r="I201" s="6"/>
      <c r="J201" s="13" t="str">
        <f t="shared" si="14"/>
        <v/>
      </c>
      <c r="K201" s="13" t="str">
        <f t="shared" si="15"/>
        <v/>
      </c>
      <c r="L201" s="7"/>
      <c r="M201" s="1" t="str">
        <f>IF(B201="","",B201&amp;"|"&amp;COUNTIF($B$5:B201,B201))</f>
        <v/>
      </c>
    </row>
    <row r="202" spans="2:13" x14ac:dyDescent="0.2">
      <c r="B202" s="6"/>
      <c r="C202" s="10"/>
      <c r="D202" s="7"/>
      <c r="E202" s="7"/>
      <c r="F202" s="6"/>
      <c r="G202" s="11" t="str">
        <f t="shared" si="12"/>
        <v/>
      </c>
      <c r="H202" s="12" t="str">
        <f t="shared" si="13"/>
        <v/>
      </c>
      <c r="I202" s="6"/>
      <c r="J202" s="13" t="str">
        <f t="shared" si="14"/>
        <v/>
      </c>
      <c r="K202" s="13" t="str">
        <f t="shared" si="15"/>
        <v/>
      </c>
      <c r="L202" s="7"/>
      <c r="M202" s="1" t="str">
        <f>IF(B202="","",B202&amp;"|"&amp;COUNTIF($B$5:B202,B202))</f>
        <v/>
      </c>
    </row>
    <row r="203" spans="2:13" x14ac:dyDescent="0.2">
      <c r="B203" s="6"/>
      <c r="C203" s="10"/>
      <c r="D203" s="7"/>
      <c r="E203" s="7"/>
      <c r="F203" s="6"/>
      <c r="G203" s="11" t="str">
        <f t="shared" si="12"/>
        <v/>
      </c>
      <c r="H203" s="12" t="str">
        <f t="shared" si="13"/>
        <v/>
      </c>
      <c r="I203" s="6"/>
      <c r="J203" s="13" t="str">
        <f t="shared" si="14"/>
        <v/>
      </c>
      <c r="K203" s="13" t="str">
        <f t="shared" si="15"/>
        <v/>
      </c>
      <c r="L203" s="7"/>
      <c r="M203" s="1" t="str">
        <f>IF(B203="","",B203&amp;"|"&amp;COUNTIF($B$5:B203,B203))</f>
        <v/>
      </c>
    </row>
    <row r="204" spans="2:13" x14ac:dyDescent="0.2">
      <c r="B204" s="6"/>
      <c r="C204" s="10"/>
      <c r="D204" s="7"/>
      <c r="E204" s="7"/>
      <c r="F204" s="6"/>
      <c r="G204" s="11" t="str">
        <f t="shared" si="12"/>
        <v/>
      </c>
      <c r="H204" s="12" t="str">
        <f t="shared" si="13"/>
        <v/>
      </c>
      <c r="I204" s="6"/>
      <c r="J204" s="13" t="str">
        <f t="shared" si="14"/>
        <v/>
      </c>
      <c r="K204" s="13" t="str">
        <f t="shared" si="15"/>
        <v/>
      </c>
      <c r="L204" s="7"/>
      <c r="M204" s="1" t="str">
        <f>IF(B204="","",B204&amp;"|"&amp;COUNTIF($B$5:B204,B204))</f>
        <v/>
      </c>
    </row>
    <row r="205" spans="2:13" x14ac:dyDescent="0.2">
      <c r="B205" s="6"/>
      <c r="C205" s="10"/>
      <c r="D205" s="7"/>
      <c r="E205" s="7"/>
      <c r="F205" s="6"/>
      <c r="G205" s="11" t="str">
        <f t="shared" si="12"/>
        <v/>
      </c>
      <c r="H205" s="12" t="str">
        <f t="shared" si="13"/>
        <v/>
      </c>
      <c r="I205" s="6"/>
      <c r="J205" s="13" t="str">
        <f t="shared" si="14"/>
        <v/>
      </c>
      <c r="K205" s="13" t="str">
        <f t="shared" si="15"/>
        <v/>
      </c>
      <c r="L205" s="7"/>
      <c r="M205" s="1" t="str">
        <f>IF(B205="","",B205&amp;"|"&amp;COUNTIF($B$5:B205,B205))</f>
        <v/>
      </c>
    </row>
    <row r="206" spans="2:13" x14ac:dyDescent="0.2">
      <c r="B206" s="6"/>
      <c r="C206" s="10"/>
      <c r="D206" s="7"/>
      <c r="E206" s="7"/>
      <c r="F206" s="6"/>
      <c r="G206" s="11" t="str">
        <f t="shared" si="12"/>
        <v/>
      </c>
      <c r="H206" s="12" t="str">
        <f t="shared" si="13"/>
        <v/>
      </c>
      <c r="I206" s="6"/>
      <c r="J206" s="13" t="str">
        <f t="shared" si="14"/>
        <v/>
      </c>
      <c r="K206" s="13" t="str">
        <f t="shared" si="15"/>
        <v/>
      </c>
      <c r="L206" s="7"/>
      <c r="M206" s="1" t="str">
        <f>IF(B206="","",B206&amp;"|"&amp;COUNTIF($B$5:B206,B206))</f>
        <v/>
      </c>
    </row>
    <row r="207" spans="2:13" x14ac:dyDescent="0.2">
      <c r="B207" s="6"/>
      <c r="C207" s="10"/>
      <c r="D207" s="7"/>
      <c r="E207" s="7"/>
      <c r="F207" s="6"/>
      <c r="G207" s="11" t="str">
        <f t="shared" si="12"/>
        <v/>
      </c>
      <c r="H207" s="12" t="str">
        <f t="shared" si="13"/>
        <v/>
      </c>
      <c r="I207" s="6"/>
      <c r="J207" s="13" t="str">
        <f t="shared" si="14"/>
        <v/>
      </c>
      <c r="K207" s="13" t="str">
        <f t="shared" si="15"/>
        <v/>
      </c>
      <c r="L207" s="7"/>
      <c r="M207" s="1" t="str">
        <f>IF(B207="","",B207&amp;"|"&amp;COUNTIF($B$5:B207,B207))</f>
        <v/>
      </c>
    </row>
    <row r="208" spans="2:13" x14ac:dyDescent="0.2">
      <c r="B208" s="6"/>
      <c r="C208" s="10"/>
      <c r="D208" s="7"/>
      <c r="E208" s="7"/>
      <c r="F208" s="6"/>
      <c r="G208" s="11" t="str">
        <f t="shared" si="12"/>
        <v/>
      </c>
      <c r="H208" s="12" t="str">
        <f t="shared" si="13"/>
        <v/>
      </c>
      <c r="I208" s="6"/>
      <c r="J208" s="13" t="str">
        <f t="shared" si="14"/>
        <v/>
      </c>
      <c r="K208" s="13" t="str">
        <f t="shared" si="15"/>
        <v/>
      </c>
      <c r="L208" s="7"/>
      <c r="M208" s="1" t="str">
        <f>IF(B208="","",B208&amp;"|"&amp;COUNTIF($B$5:B208,B208))</f>
        <v/>
      </c>
    </row>
    <row r="209" spans="2:13" x14ac:dyDescent="0.2">
      <c r="B209" s="6"/>
      <c r="C209" s="10"/>
      <c r="D209" s="7"/>
      <c r="E209" s="7"/>
      <c r="F209" s="6"/>
      <c r="G209" s="11" t="str">
        <f t="shared" si="12"/>
        <v/>
      </c>
      <c r="H209" s="12" t="str">
        <f t="shared" si="13"/>
        <v/>
      </c>
      <c r="I209" s="6"/>
      <c r="J209" s="13" t="str">
        <f t="shared" si="14"/>
        <v/>
      </c>
      <c r="K209" s="13" t="str">
        <f t="shared" si="15"/>
        <v/>
      </c>
      <c r="L209" s="7"/>
      <c r="M209" s="1" t="str">
        <f>IF(B209="","",B209&amp;"|"&amp;COUNTIF($B$5:B209,B209))</f>
        <v/>
      </c>
    </row>
    <row r="210" spans="2:13" x14ac:dyDescent="0.2">
      <c r="B210" s="6"/>
      <c r="C210" s="10"/>
      <c r="D210" s="7"/>
      <c r="E210" s="7"/>
      <c r="F210" s="6"/>
      <c r="G210" s="11" t="str">
        <f t="shared" si="12"/>
        <v/>
      </c>
      <c r="H210" s="12" t="str">
        <f t="shared" si="13"/>
        <v/>
      </c>
      <c r="I210" s="6"/>
      <c r="J210" s="13" t="str">
        <f t="shared" si="14"/>
        <v/>
      </c>
      <c r="K210" s="13" t="str">
        <f t="shared" si="15"/>
        <v/>
      </c>
      <c r="L210" s="7"/>
      <c r="M210" s="1" t="str">
        <f>IF(B210="","",B210&amp;"|"&amp;COUNTIF($B$5:B210,B210))</f>
        <v/>
      </c>
    </row>
    <row r="211" spans="2:13" x14ac:dyDescent="0.2">
      <c r="B211" s="6"/>
      <c r="C211" s="10"/>
      <c r="D211" s="7"/>
      <c r="E211" s="7"/>
      <c r="F211" s="6"/>
      <c r="G211" s="11" t="str">
        <f t="shared" si="12"/>
        <v/>
      </c>
      <c r="H211" s="12" t="str">
        <f t="shared" si="13"/>
        <v/>
      </c>
      <c r="I211" s="6"/>
      <c r="J211" s="13" t="str">
        <f t="shared" si="14"/>
        <v/>
      </c>
      <c r="K211" s="13" t="str">
        <f t="shared" si="15"/>
        <v/>
      </c>
      <c r="L211" s="7"/>
      <c r="M211" s="1" t="str">
        <f>IF(B211="","",B211&amp;"|"&amp;COUNTIF($B$5:B211,B211))</f>
        <v/>
      </c>
    </row>
    <row r="212" spans="2:13" x14ac:dyDescent="0.2">
      <c r="B212" s="6"/>
      <c r="C212" s="10"/>
      <c r="D212" s="7"/>
      <c r="E212" s="7"/>
      <c r="F212" s="6"/>
      <c r="G212" s="11" t="str">
        <f t="shared" si="12"/>
        <v/>
      </c>
      <c r="H212" s="12" t="str">
        <f t="shared" si="13"/>
        <v/>
      </c>
      <c r="I212" s="6"/>
      <c r="J212" s="13" t="str">
        <f t="shared" si="14"/>
        <v/>
      </c>
      <c r="K212" s="13" t="str">
        <f t="shared" si="15"/>
        <v/>
      </c>
      <c r="L212" s="7"/>
      <c r="M212" s="1" t="str">
        <f>IF(B212="","",B212&amp;"|"&amp;COUNTIF($B$5:B212,B212))</f>
        <v/>
      </c>
    </row>
    <row r="213" spans="2:13" x14ac:dyDescent="0.2">
      <c r="B213" s="6"/>
      <c r="C213" s="10"/>
      <c r="D213" s="7"/>
      <c r="E213" s="7"/>
      <c r="F213" s="6"/>
      <c r="G213" s="11" t="str">
        <f t="shared" si="12"/>
        <v/>
      </c>
      <c r="H213" s="12" t="str">
        <f t="shared" si="13"/>
        <v/>
      </c>
      <c r="I213" s="6"/>
      <c r="J213" s="13" t="str">
        <f t="shared" si="14"/>
        <v/>
      </c>
      <c r="K213" s="13" t="str">
        <f t="shared" si="15"/>
        <v/>
      </c>
      <c r="L213" s="7"/>
      <c r="M213" s="1" t="str">
        <f>IF(B213="","",B213&amp;"|"&amp;COUNTIF($B$5:B213,B213))</f>
        <v/>
      </c>
    </row>
    <row r="214" spans="2:13" x14ac:dyDescent="0.2">
      <c r="B214" s="6"/>
      <c r="C214" s="10"/>
      <c r="D214" s="7"/>
      <c r="E214" s="7"/>
      <c r="F214" s="6"/>
      <c r="G214" s="11" t="str">
        <f t="shared" si="12"/>
        <v/>
      </c>
      <c r="H214" s="12" t="str">
        <f t="shared" si="13"/>
        <v/>
      </c>
      <c r="I214" s="6"/>
      <c r="J214" s="13" t="str">
        <f t="shared" si="14"/>
        <v/>
      </c>
      <c r="K214" s="13" t="str">
        <f t="shared" si="15"/>
        <v/>
      </c>
      <c r="L214" s="7"/>
      <c r="M214" s="1" t="str">
        <f>IF(B214="","",B214&amp;"|"&amp;COUNTIF($B$5:B214,B214))</f>
        <v/>
      </c>
    </row>
    <row r="215" spans="2:13" x14ac:dyDescent="0.2">
      <c r="B215" s="6"/>
      <c r="C215" s="10"/>
      <c r="D215" s="7"/>
      <c r="E215" s="7"/>
      <c r="F215" s="6"/>
      <c r="G215" s="11" t="str">
        <f t="shared" si="12"/>
        <v/>
      </c>
      <c r="H215" s="12" t="str">
        <f t="shared" si="13"/>
        <v/>
      </c>
      <c r="I215" s="6"/>
      <c r="J215" s="13" t="str">
        <f t="shared" si="14"/>
        <v/>
      </c>
      <c r="K215" s="13" t="str">
        <f t="shared" si="15"/>
        <v/>
      </c>
      <c r="L215" s="7"/>
      <c r="M215" s="1" t="str">
        <f>IF(B215="","",B215&amp;"|"&amp;COUNTIF($B$5:B215,B215))</f>
        <v/>
      </c>
    </row>
    <row r="216" spans="2:13" x14ac:dyDescent="0.2">
      <c r="B216" s="6"/>
      <c r="C216" s="10"/>
      <c r="D216" s="7"/>
      <c r="E216" s="7"/>
      <c r="F216" s="6"/>
      <c r="G216" s="11" t="str">
        <f t="shared" si="12"/>
        <v/>
      </c>
      <c r="H216" s="12" t="str">
        <f t="shared" si="13"/>
        <v/>
      </c>
      <c r="I216" s="6"/>
      <c r="J216" s="13" t="str">
        <f t="shared" si="14"/>
        <v/>
      </c>
      <c r="K216" s="13" t="str">
        <f t="shared" si="15"/>
        <v/>
      </c>
      <c r="L216" s="7"/>
      <c r="M216" s="1" t="str">
        <f>IF(B216="","",B216&amp;"|"&amp;COUNTIF($B$5:B216,B216))</f>
        <v/>
      </c>
    </row>
    <row r="217" spans="2:13" x14ac:dyDescent="0.2">
      <c r="B217" s="6"/>
      <c r="C217" s="10"/>
      <c r="D217" s="7"/>
      <c r="E217" s="7"/>
      <c r="F217" s="6"/>
      <c r="G217" s="11" t="str">
        <f t="shared" si="12"/>
        <v/>
      </c>
      <c r="H217" s="12" t="str">
        <f t="shared" si="13"/>
        <v/>
      </c>
      <c r="I217" s="6"/>
      <c r="J217" s="13" t="str">
        <f t="shared" si="14"/>
        <v/>
      </c>
      <c r="K217" s="13" t="str">
        <f t="shared" si="15"/>
        <v/>
      </c>
      <c r="L217" s="7"/>
      <c r="M217" s="1" t="str">
        <f>IF(B217="","",B217&amp;"|"&amp;COUNTIF($B$5:B217,B217))</f>
        <v/>
      </c>
    </row>
    <row r="218" spans="2:13" x14ac:dyDescent="0.2">
      <c r="B218" s="6"/>
      <c r="C218" s="10"/>
      <c r="D218" s="7"/>
      <c r="E218" s="7"/>
      <c r="F218" s="6"/>
      <c r="G218" s="11" t="str">
        <f t="shared" si="12"/>
        <v/>
      </c>
      <c r="H218" s="12" t="str">
        <f t="shared" si="13"/>
        <v/>
      </c>
      <c r="I218" s="6"/>
      <c r="J218" s="13" t="str">
        <f t="shared" si="14"/>
        <v/>
      </c>
      <c r="K218" s="13" t="str">
        <f t="shared" si="15"/>
        <v/>
      </c>
      <c r="L218" s="7"/>
      <c r="M218" s="1" t="str">
        <f>IF(B218="","",B218&amp;"|"&amp;COUNTIF($B$5:B218,B218))</f>
        <v/>
      </c>
    </row>
    <row r="219" spans="2:13" x14ac:dyDescent="0.2">
      <c r="B219" s="6"/>
      <c r="C219" s="10"/>
      <c r="D219" s="7"/>
      <c r="E219" s="7"/>
      <c r="F219" s="6"/>
      <c r="G219" s="11" t="str">
        <f t="shared" si="12"/>
        <v/>
      </c>
      <c r="H219" s="12" t="str">
        <f t="shared" si="13"/>
        <v/>
      </c>
      <c r="I219" s="6"/>
      <c r="J219" s="13" t="str">
        <f t="shared" si="14"/>
        <v/>
      </c>
      <c r="K219" s="13" t="str">
        <f t="shared" si="15"/>
        <v/>
      </c>
      <c r="L219" s="7"/>
      <c r="M219" s="1" t="str">
        <f>IF(B219="","",B219&amp;"|"&amp;COUNTIF($B$5:B219,B219))</f>
        <v/>
      </c>
    </row>
    <row r="220" spans="2:13" x14ac:dyDescent="0.2">
      <c r="B220" s="6"/>
      <c r="C220" s="10"/>
      <c r="D220" s="7"/>
      <c r="E220" s="7"/>
      <c r="F220" s="6"/>
      <c r="G220" s="11" t="str">
        <f t="shared" si="12"/>
        <v/>
      </c>
      <c r="H220" s="12" t="str">
        <f t="shared" si="13"/>
        <v/>
      </c>
      <c r="I220" s="6"/>
      <c r="J220" s="13" t="str">
        <f t="shared" si="14"/>
        <v/>
      </c>
      <c r="K220" s="13" t="str">
        <f t="shared" si="15"/>
        <v/>
      </c>
      <c r="L220" s="7"/>
      <c r="M220" s="1" t="str">
        <f>IF(B220="","",B220&amp;"|"&amp;COUNTIF($B$5:B220,B220))</f>
        <v/>
      </c>
    </row>
    <row r="221" spans="2:13" x14ac:dyDescent="0.2">
      <c r="B221" s="6"/>
      <c r="C221" s="10"/>
      <c r="D221" s="7"/>
      <c r="E221" s="7"/>
      <c r="F221" s="6"/>
      <c r="G221" s="11" t="str">
        <f t="shared" si="12"/>
        <v/>
      </c>
      <c r="H221" s="12" t="str">
        <f t="shared" si="13"/>
        <v/>
      </c>
      <c r="I221" s="6"/>
      <c r="J221" s="13" t="str">
        <f t="shared" si="14"/>
        <v/>
      </c>
      <c r="K221" s="13" t="str">
        <f t="shared" si="15"/>
        <v/>
      </c>
      <c r="L221" s="7"/>
      <c r="M221" s="1" t="str">
        <f>IF(B221="","",B221&amp;"|"&amp;COUNTIF($B$5:B221,B221))</f>
        <v/>
      </c>
    </row>
    <row r="222" spans="2:13" x14ac:dyDescent="0.2">
      <c r="B222" s="6"/>
      <c r="C222" s="10"/>
      <c r="D222" s="7"/>
      <c r="E222" s="7"/>
      <c r="F222" s="6"/>
      <c r="G222" s="11" t="str">
        <f t="shared" si="12"/>
        <v/>
      </c>
      <c r="H222" s="12" t="str">
        <f t="shared" si="13"/>
        <v/>
      </c>
      <c r="I222" s="6"/>
      <c r="J222" s="13" t="str">
        <f t="shared" si="14"/>
        <v/>
      </c>
      <c r="K222" s="13" t="str">
        <f t="shared" si="15"/>
        <v/>
      </c>
      <c r="L222" s="7"/>
      <c r="M222" s="1" t="str">
        <f>IF(B222="","",B222&amp;"|"&amp;COUNTIF($B$5:B222,B222))</f>
        <v/>
      </c>
    </row>
    <row r="223" spans="2:13" x14ac:dyDescent="0.2">
      <c r="B223" s="6"/>
      <c r="C223" s="10"/>
      <c r="D223" s="7"/>
      <c r="E223" s="7"/>
      <c r="F223" s="6"/>
      <c r="G223" s="11" t="str">
        <f t="shared" si="12"/>
        <v/>
      </c>
      <c r="H223" s="12" t="str">
        <f t="shared" si="13"/>
        <v/>
      </c>
      <c r="I223" s="6"/>
      <c r="J223" s="13" t="str">
        <f t="shared" si="14"/>
        <v/>
      </c>
      <c r="K223" s="13" t="str">
        <f t="shared" si="15"/>
        <v/>
      </c>
      <c r="L223" s="7"/>
      <c r="M223" s="1" t="str">
        <f>IF(B223="","",B223&amp;"|"&amp;COUNTIF($B$5:B223,B223))</f>
        <v/>
      </c>
    </row>
    <row r="224" spans="2:13" x14ac:dyDescent="0.2">
      <c r="B224" s="6"/>
      <c r="C224" s="10"/>
      <c r="D224" s="7"/>
      <c r="E224" s="7"/>
      <c r="F224" s="6"/>
      <c r="G224" s="11" t="str">
        <f t="shared" si="12"/>
        <v/>
      </c>
      <c r="H224" s="12" t="str">
        <f t="shared" si="13"/>
        <v/>
      </c>
      <c r="I224" s="6"/>
      <c r="J224" s="13" t="str">
        <f t="shared" si="14"/>
        <v/>
      </c>
      <c r="K224" s="13" t="str">
        <f t="shared" si="15"/>
        <v/>
      </c>
      <c r="L224" s="7"/>
      <c r="M224" s="1" t="str">
        <f>IF(B224="","",B224&amp;"|"&amp;COUNTIF($B$5:B224,B224))</f>
        <v/>
      </c>
    </row>
    <row r="225" spans="2:13" x14ac:dyDescent="0.2">
      <c r="B225" s="6"/>
      <c r="C225" s="10"/>
      <c r="D225" s="7"/>
      <c r="E225" s="7"/>
      <c r="F225" s="6"/>
      <c r="G225" s="11" t="str">
        <f t="shared" si="12"/>
        <v/>
      </c>
      <c r="H225" s="12" t="str">
        <f t="shared" si="13"/>
        <v/>
      </c>
      <c r="I225" s="6"/>
      <c r="J225" s="13" t="str">
        <f t="shared" si="14"/>
        <v/>
      </c>
      <c r="K225" s="13" t="str">
        <f t="shared" si="15"/>
        <v/>
      </c>
      <c r="L225" s="7"/>
      <c r="M225" s="1" t="str">
        <f>IF(B225="","",B225&amp;"|"&amp;COUNTIF($B$5:B225,B225))</f>
        <v/>
      </c>
    </row>
    <row r="226" spans="2:13" x14ac:dyDescent="0.2">
      <c r="B226" s="6"/>
      <c r="C226" s="10"/>
      <c r="D226" s="7"/>
      <c r="E226" s="7"/>
      <c r="F226" s="6"/>
      <c r="G226" s="11" t="str">
        <f t="shared" si="12"/>
        <v/>
      </c>
      <c r="H226" s="12" t="str">
        <f t="shared" si="13"/>
        <v/>
      </c>
      <c r="I226" s="6"/>
      <c r="J226" s="13" t="str">
        <f t="shared" si="14"/>
        <v/>
      </c>
      <c r="K226" s="13" t="str">
        <f t="shared" si="15"/>
        <v/>
      </c>
      <c r="L226" s="7"/>
      <c r="M226" s="1" t="str">
        <f>IF(B226="","",B226&amp;"|"&amp;COUNTIF($B$5:B226,B226))</f>
        <v/>
      </c>
    </row>
    <row r="227" spans="2:13" x14ac:dyDescent="0.2">
      <c r="B227" s="6"/>
      <c r="C227" s="10"/>
      <c r="D227" s="7"/>
      <c r="E227" s="7"/>
      <c r="F227" s="6"/>
      <c r="G227" s="11" t="str">
        <f t="shared" si="12"/>
        <v/>
      </c>
      <c r="H227" s="12" t="str">
        <f t="shared" si="13"/>
        <v/>
      </c>
      <c r="I227" s="6"/>
      <c r="J227" s="13" t="str">
        <f t="shared" si="14"/>
        <v/>
      </c>
      <c r="K227" s="13" t="str">
        <f t="shared" si="15"/>
        <v/>
      </c>
      <c r="L227" s="7"/>
      <c r="M227" s="1" t="str">
        <f>IF(B227="","",B227&amp;"|"&amp;COUNTIF($B$5:B227,B227))</f>
        <v/>
      </c>
    </row>
    <row r="228" spans="2:13" x14ac:dyDescent="0.2">
      <c r="B228" s="6"/>
      <c r="C228" s="10"/>
      <c r="D228" s="7"/>
      <c r="E228" s="7"/>
      <c r="F228" s="6"/>
      <c r="G228" s="11" t="str">
        <f t="shared" si="12"/>
        <v/>
      </c>
      <c r="H228" s="12" t="str">
        <f t="shared" si="13"/>
        <v/>
      </c>
      <c r="I228" s="6"/>
      <c r="J228" s="13" t="str">
        <f t="shared" si="14"/>
        <v/>
      </c>
      <c r="K228" s="13" t="str">
        <f t="shared" si="15"/>
        <v/>
      </c>
      <c r="L228" s="7"/>
      <c r="M228" s="1" t="str">
        <f>IF(B228="","",B228&amp;"|"&amp;COUNTIF($B$5:B228,B228))</f>
        <v/>
      </c>
    </row>
    <row r="229" spans="2:13" x14ac:dyDescent="0.2">
      <c r="B229" s="6"/>
      <c r="C229" s="10"/>
      <c r="D229" s="7"/>
      <c r="E229" s="7"/>
      <c r="F229" s="6"/>
      <c r="G229" s="11" t="str">
        <f t="shared" si="12"/>
        <v/>
      </c>
      <c r="H229" s="12" t="str">
        <f t="shared" si="13"/>
        <v/>
      </c>
      <c r="I229" s="6"/>
      <c r="J229" s="13" t="str">
        <f t="shared" si="14"/>
        <v/>
      </c>
      <c r="K229" s="13" t="str">
        <f t="shared" si="15"/>
        <v/>
      </c>
      <c r="L229" s="7"/>
      <c r="M229" s="1" t="str">
        <f>IF(B229="","",B229&amp;"|"&amp;COUNTIF($B$5:B229,B229))</f>
        <v/>
      </c>
    </row>
    <row r="230" spans="2:13" x14ac:dyDescent="0.2">
      <c r="B230" s="6"/>
      <c r="C230" s="10"/>
      <c r="D230" s="7"/>
      <c r="E230" s="7"/>
      <c r="F230" s="6"/>
      <c r="G230" s="11" t="str">
        <f t="shared" si="12"/>
        <v/>
      </c>
      <c r="H230" s="12" t="str">
        <f t="shared" si="13"/>
        <v/>
      </c>
      <c r="I230" s="6"/>
      <c r="J230" s="13" t="str">
        <f t="shared" si="14"/>
        <v/>
      </c>
      <c r="K230" s="13" t="str">
        <f t="shared" si="15"/>
        <v/>
      </c>
      <c r="L230" s="7"/>
      <c r="M230" s="1" t="str">
        <f>IF(B230="","",B230&amp;"|"&amp;COUNTIF($B$5:B230,B230))</f>
        <v/>
      </c>
    </row>
    <row r="231" spans="2:13" x14ac:dyDescent="0.2">
      <c r="B231" s="6"/>
      <c r="C231" s="10"/>
      <c r="D231" s="7"/>
      <c r="E231" s="7"/>
      <c r="F231" s="6"/>
      <c r="G231" s="11" t="str">
        <f t="shared" si="12"/>
        <v/>
      </c>
      <c r="H231" s="12" t="str">
        <f t="shared" si="13"/>
        <v/>
      </c>
      <c r="I231" s="6"/>
      <c r="J231" s="13" t="str">
        <f t="shared" si="14"/>
        <v/>
      </c>
      <c r="K231" s="13" t="str">
        <f t="shared" si="15"/>
        <v/>
      </c>
      <c r="L231" s="7"/>
      <c r="M231" s="1" t="str">
        <f>IF(B231="","",B231&amp;"|"&amp;COUNTIF($B$5:B231,B231))</f>
        <v/>
      </c>
    </row>
    <row r="232" spans="2:13" x14ac:dyDescent="0.2">
      <c r="B232" s="6"/>
      <c r="C232" s="10"/>
      <c r="D232" s="7"/>
      <c r="E232" s="7"/>
      <c r="F232" s="6"/>
      <c r="G232" s="11" t="str">
        <f t="shared" si="12"/>
        <v/>
      </c>
      <c r="H232" s="12" t="str">
        <f t="shared" si="13"/>
        <v/>
      </c>
      <c r="I232" s="6"/>
      <c r="J232" s="13" t="str">
        <f t="shared" si="14"/>
        <v/>
      </c>
      <c r="K232" s="13" t="str">
        <f t="shared" si="15"/>
        <v/>
      </c>
      <c r="L232" s="7"/>
      <c r="M232" s="1" t="str">
        <f>IF(B232="","",B232&amp;"|"&amp;COUNTIF($B$5:B232,B232))</f>
        <v/>
      </c>
    </row>
    <row r="233" spans="2:13" x14ac:dyDescent="0.2">
      <c r="B233" s="6"/>
      <c r="C233" s="10"/>
      <c r="D233" s="7"/>
      <c r="E233" s="7"/>
      <c r="F233" s="6"/>
      <c r="G233" s="11" t="str">
        <f t="shared" si="12"/>
        <v/>
      </c>
      <c r="H233" s="12" t="str">
        <f t="shared" si="13"/>
        <v/>
      </c>
      <c r="I233" s="6"/>
      <c r="J233" s="13" t="str">
        <f t="shared" si="14"/>
        <v/>
      </c>
      <c r="K233" s="13" t="str">
        <f t="shared" si="15"/>
        <v/>
      </c>
      <c r="L233" s="7"/>
      <c r="M233" s="1" t="str">
        <f>IF(B233="","",B233&amp;"|"&amp;COUNTIF($B$5:B233,B233))</f>
        <v/>
      </c>
    </row>
    <row r="234" spans="2:13" x14ac:dyDescent="0.2">
      <c r="B234" s="6"/>
      <c r="C234" s="10"/>
      <c r="D234" s="7"/>
      <c r="E234" s="7"/>
      <c r="F234" s="6"/>
      <c r="G234" s="11" t="str">
        <f t="shared" si="12"/>
        <v/>
      </c>
      <c r="H234" s="12" t="str">
        <f t="shared" si="13"/>
        <v/>
      </c>
      <c r="I234" s="6"/>
      <c r="J234" s="13" t="str">
        <f t="shared" si="14"/>
        <v/>
      </c>
      <c r="K234" s="13" t="str">
        <f t="shared" si="15"/>
        <v/>
      </c>
      <c r="L234" s="7"/>
      <c r="M234" s="1" t="str">
        <f>IF(B234="","",B234&amp;"|"&amp;COUNTIF($B$5:B234,B234))</f>
        <v/>
      </c>
    </row>
    <row r="235" spans="2:13" x14ac:dyDescent="0.2">
      <c r="B235" s="6"/>
      <c r="C235" s="10"/>
      <c r="D235" s="7"/>
      <c r="E235" s="7"/>
      <c r="F235" s="6"/>
      <c r="G235" s="11" t="str">
        <f t="shared" si="12"/>
        <v/>
      </c>
      <c r="H235" s="12" t="str">
        <f t="shared" si="13"/>
        <v/>
      </c>
      <c r="I235" s="6"/>
      <c r="J235" s="13" t="str">
        <f t="shared" si="14"/>
        <v/>
      </c>
      <c r="K235" s="13" t="str">
        <f t="shared" si="15"/>
        <v/>
      </c>
      <c r="L235" s="7"/>
      <c r="M235" s="1" t="str">
        <f>IF(B235="","",B235&amp;"|"&amp;COUNTIF($B$5:B235,B235))</f>
        <v/>
      </c>
    </row>
    <row r="236" spans="2:13" x14ac:dyDescent="0.2">
      <c r="B236" s="6"/>
      <c r="C236" s="10"/>
      <c r="D236" s="7"/>
      <c r="E236" s="7"/>
      <c r="F236" s="6"/>
      <c r="G236" s="11" t="str">
        <f t="shared" si="12"/>
        <v/>
      </c>
      <c r="H236" s="12" t="str">
        <f t="shared" si="13"/>
        <v/>
      </c>
      <c r="I236" s="6"/>
      <c r="J236" s="13" t="str">
        <f t="shared" si="14"/>
        <v/>
      </c>
      <c r="K236" s="13" t="str">
        <f t="shared" si="15"/>
        <v/>
      </c>
      <c r="L236" s="7"/>
      <c r="M236" s="1" t="str">
        <f>IF(B236="","",B236&amp;"|"&amp;COUNTIF($B$5:B236,B236))</f>
        <v/>
      </c>
    </row>
    <row r="237" spans="2:13" x14ac:dyDescent="0.2">
      <c r="B237" s="6"/>
      <c r="C237" s="10"/>
      <c r="D237" s="7"/>
      <c r="E237" s="7"/>
      <c r="F237" s="6"/>
      <c r="G237" s="11" t="str">
        <f t="shared" si="12"/>
        <v/>
      </c>
      <c r="H237" s="12" t="str">
        <f t="shared" si="13"/>
        <v/>
      </c>
      <c r="I237" s="6"/>
      <c r="J237" s="13" t="str">
        <f t="shared" si="14"/>
        <v/>
      </c>
      <c r="K237" s="13" t="str">
        <f t="shared" si="15"/>
        <v/>
      </c>
      <c r="L237" s="7"/>
      <c r="M237" s="1" t="str">
        <f>IF(B237="","",B237&amp;"|"&amp;COUNTIF($B$5:B237,B237))</f>
        <v/>
      </c>
    </row>
    <row r="238" spans="2:13" x14ac:dyDescent="0.2">
      <c r="B238" s="6"/>
      <c r="C238" s="10"/>
      <c r="D238" s="7"/>
      <c r="E238" s="7"/>
      <c r="F238" s="6"/>
      <c r="G238" s="11" t="str">
        <f t="shared" si="12"/>
        <v/>
      </c>
      <c r="H238" s="12" t="str">
        <f t="shared" si="13"/>
        <v/>
      </c>
      <c r="I238" s="6"/>
      <c r="J238" s="13" t="str">
        <f t="shared" si="14"/>
        <v/>
      </c>
      <c r="K238" s="13" t="str">
        <f t="shared" si="15"/>
        <v/>
      </c>
      <c r="L238" s="7"/>
      <c r="M238" s="1" t="str">
        <f>IF(B238="","",B238&amp;"|"&amp;COUNTIF($B$5:B238,B238))</f>
        <v/>
      </c>
    </row>
    <row r="239" spans="2:13" x14ac:dyDescent="0.2">
      <c r="B239" s="6"/>
      <c r="C239" s="10"/>
      <c r="D239" s="7"/>
      <c r="E239" s="7"/>
      <c r="F239" s="6"/>
      <c r="G239" s="11" t="str">
        <f t="shared" si="12"/>
        <v/>
      </c>
      <c r="H239" s="12" t="str">
        <f t="shared" si="13"/>
        <v/>
      </c>
      <c r="I239" s="6"/>
      <c r="J239" s="13" t="str">
        <f t="shared" si="14"/>
        <v/>
      </c>
      <c r="K239" s="13" t="str">
        <f t="shared" si="15"/>
        <v/>
      </c>
      <c r="L239" s="7"/>
      <c r="M239" s="1" t="str">
        <f>IF(B239="","",B239&amp;"|"&amp;COUNTIF($B$5:B239,B239))</f>
        <v/>
      </c>
    </row>
    <row r="240" spans="2:13" x14ac:dyDescent="0.2">
      <c r="B240" s="6"/>
      <c r="C240" s="10"/>
      <c r="D240" s="7"/>
      <c r="E240" s="7"/>
      <c r="F240" s="6"/>
      <c r="G240" s="11" t="str">
        <f t="shared" si="12"/>
        <v/>
      </c>
      <c r="H240" s="12" t="str">
        <f t="shared" si="13"/>
        <v/>
      </c>
      <c r="I240" s="6"/>
      <c r="J240" s="13" t="str">
        <f t="shared" si="14"/>
        <v/>
      </c>
      <c r="K240" s="13" t="str">
        <f t="shared" si="15"/>
        <v/>
      </c>
      <c r="L240" s="7"/>
      <c r="M240" s="1" t="str">
        <f>IF(B240="","",B240&amp;"|"&amp;COUNTIF($B$5:B240,B240))</f>
        <v/>
      </c>
    </row>
    <row r="241" spans="2:13" x14ac:dyDescent="0.2">
      <c r="B241" s="6"/>
      <c r="C241" s="10"/>
      <c r="D241" s="7"/>
      <c r="E241" s="7"/>
      <c r="F241" s="6"/>
      <c r="G241" s="11" t="str">
        <f t="shared" si="12"/>
        <v/>
      </c>
      <c r="H241" s="12" t="str">
        <f t="shared" si="13"/>
        <v/>
      </c>
      <c r="I241" s="6"/>
      <c r="J241" s="13" t="str">
        <f t="shared" si="14"/>
        <v/>
      </c>
      <c r="K241" s="13" t="str">
        <f t="shared" si="15"/>
        <v/>
      </c>
      <c r="L241" s="7"/>
      <c r="M241" s="1" t="str">
        <f>IF(B241="","",B241&amp;"|"&amp;COUNTIF($B$5:B241,B241))</f>
        <v/>
      </c>
    </row>
    <row r="242" spans="2:13" x14ac:dyDescent="0.2">
      <c r="B242" s="6"/>
      <c r="C242" s="10"/>
      <c r="D242" s="7"/>
      <c r="E242" s="7"/>
      <c r="F242" s="6"/>
      <c r="G242" s="11" t="str">
        <f t="shared" si="12"/>
        <v/>
      </c>
      <c r="H242" s="12" t="str">
        <f t="shared" si="13"/>
        <v/>
      </c>
      <c r="I242" s="6"/>
      <c r="J242" s="13" t="str">
        <f t="shared" si="14"/>
        <v/>
      </c>
      <c r="K242" s="13" t="str">
        <f t="shared" si="15"/>
        <v/>
      </c>
      <c r="L242" s="7"/>
      <c r="M242" s="1" t="str">
        <f>IF(B242="","",B242&amp;"|"&amp;COUNTIF($B$5:B242,B242))</f>
        <v/>
      </c>
    </row>
    <row r="243" spans="2:13" x14ac:dyDescent="0.2">
      <c r="B243" s="6"/>
      <c r="C243" s="10"/>
      <c r="D243" s="7"/>
      <c r="E243" s="7"/>
      <c r="F243" s="6"/>
      <c r="G243" s="11" t="str">
        <f t="shared" si="12"/>
        <v/>
      </c>
      <c r="H243" s="12" t="str">
        <f t="shared" si="13"/>
        <v/>
      </c>
      <c r="I243" s="6"/>
      <c r="J243" s="13" t="str">
        <f t="shared" si="14"/>
        <v/>
      </c>
      <c r="K243" s="13" t="str">
        <f t="shared" si="15"/>
        <v/>
      </c>
      <c r="L243" s="7"/>
      <c r="M243" s="1" t="str">
        <f>IF(B243="","",B243&amp;"|"&amp;COUNTIF($B$5:B243,B243))</f>
        <v/>
      </c>
    </row>
    <row r="244" spans="2:13" x14ac:dyDescent="0.2">
      <c r="B244" s="6"/>
      <c r="C244" s="10"/>
      <c r="D244" s="7"/>
      <c r="E244" s="7"/>
      <c r="F244" s="6"/>
      <c r="G244" s="11" t="str">
        <f t="shared" si="12"/>
        <v/>
      </c>
      <c r="H244" s="12" t="str">
        <f t="shared" si="13"/>
        <v/>
      </c>
      <c r="I244" s="6"/>
      <c r="J244" s="13" t="str">
        <f t="shared" si="14"/>
        <v/>
      </c>
      <c r="K244" s="13" t="str">
        <f t="shared" si="15"/>
        <v/>
      </c>
      <c r="L244" s="7"/>
      <c r="M244" s="1" t="str">
        <f>IF(B244="","",B244&amp;"|"&amp;COUNTIF($B$5:B244,B244))</f>
        <v/>
      </c>
    </row>
    <row r="245" spans="2:13" x14ac:dyDescent="0.2">
      <c r="B245" s="6"/>
      <c r="C245" s="10"/>
      <c r="D245" s="7"/>
      <c r="E245" s="7"/>
      <c r="F245" s="6"/>
      <c r="G245" s="11" t="str">
        <f t="shared" si="12"/>
        <v/>
      </c>
      <c r="H245" s="12" t="str">
        <f t="shared" si="13"/>
        <v/>
      </c>
      <c r="I245" s="6"/>
      <c r="J245" s="13" t="str">
        <f t="shared" si="14"/>
        <v/>
      </c>
      <c r="K245" s="13" t="str">
        <f t="shared" si="15"/>
        <v/>
      </c>
      <c r="L245" s="7"/>
      <c r="M245" s="1" t="str">
        <f>IF(B245="","",B245&amp;"|"&amp;COUNTIF($B$5:B245,B245))</f>
        <v/>
      </c>
    </row>
    <row r="246" spans="2:13" x14ac:dyDescent="0.2">
      <c r="B246" s="6"/>
      <c r="C246" s="10"/>
      <c r="D246" s="7"/>
      <c r="E246" s="7"/>
      <c r="F246" s="6"/>
      <c r="G246" s="11" t="str">
        <f t="shared" si="12"/>
        <v/>
      </c>
      <c r="H246" s="12" t="str">
        <f t="shared" si="13"/>
        <v/>
      </c>
      <c r="I246" s="6"/>
      <c r="J246" s="13" t="str">
        <f t="shared" si="14"/>
        <v/>
      </c>
      <c r="K246" s="13" t="str">
        <f t="shared" si="15"/>
        <v/>
      </c>
      <c r="L246" s="7"/>
      <c r="M246" s="1" t="str">
        <f>IF(B246="","",B246&amp;"|"&amp;COUNTIF($B$5:B246,B246))</f>
        <v/>
      </c>
    </row>
    <row r="247" spans="2:13" x14ac:dyDescent="0.2">
      <c r="B247" s="6"/>
      <c r="C247" s="10"/>
      <c r="D247" s="7"/>
      <c r="E247" s="7"/>
      <c r="F247" s="6"/>
      <c r="G247" s="11" t="str">
        <f t="shared" si="12"/>
        <v/>
      </c>
      <c r="H247" s="12" t="str">
        <f t="shared" si="13"/>
        <v/>
      </c>
      <c r="I247" s="6"/>
      <c r="J247" s="13" t="str">
        <f t="shared" si="14"/>
        <v/>
      </c>
      <c r="K247" s="13" t="str">
        <f t="shared" si="15"/>
        <v/>
      </c>
      <c r="L247" s="7"/>
      <c r="M247" s="1" t="str">
        <f>IF(B247="","",B247&amp;"|"&amp;COUNTIF($B$5:B247,B247))</f>
        <v/>
      </c>
    </row>
    <row r="248" spans="2:13" x14ac:dyDescent="0.2">
      <c r="B248" s="6"/>
      <c r="C248" s="10"/>
      <c r="D248" s="7"/>
      <c r="E248" s="7"/>
      <c r="F248" s="6"/>
      <c r="G248" s="11" t="str">
        <f t="shared" si="12"/>
        <v/>
      </c>
      <c r="H248" s="12" t="str">
        <f t="shared" si="13"/>
        <v/>
      </c>
      <c r="I248" s="6"/>
      <c r="J248" s="13" t="str">
        <f t="shared" si="14"/>
        <v/>
      </c>
      <c r="K248" s="13" t="str">
        <f t="shared" si="15"/>
        <v/>
      </c>
      <c r="L248" s="7"/>
      <c r="M248" s="1" t="str">
        <f>IF(B248="","",B248&amp;"|"&amp;COUNTIF($B$5:B248,B248))</f>
        <v/>
      </c>
    </row>
    <row r="249" spans="2:13" x14ac:dyDescent="0.2">
      <c r="B249" s="6"/>
      <c r="C249" s="10"/>
      <c r="D249" s="7"/>
      <c r="E249" s="7"/>
      <c r="F249" s="6"/>
      <c r="G249" s="11" t="str">
        <f t="shared" si="12"/>
        <v/>
      </c>
      <c r="H249" s="12" t="str">
        <f t="shared" si="13"/>
        <v/>
      </c>
      <c r="I249" s="6"/>
      <c r="J249" s="13" t="str">
        <f t="shared" si="14"/>
        <v/>
      </c>
      <c r="K249" s="13" t="str">
        <f t="shared" si="15"/>
        <v/>
      </c>
      <c r="L249" s="7"/>
      <c r="M249" s="1" t="str">
        <f>IF(B249="","",B249&amp;"|"&amp;COUNTIF($B$5:B249,B249))</f>
        <v/>
      </c>
    </row>
    <row r="250" spans="2:13" x14ac:dyDescent="0.2">
      <c r="B250" s="6"/>
      <c r="C250" s="10"/>
      <c r="D250" s="7"/>
      <c r="E250" s="7"/>
      <c r="F250" s="6"/>
      <c r="G250" s="11" t="str">
        <f t="shared" si="12"/>
        <v/>
      </c>
      <c r="H250" s="12" t="str">
        <f t="shared" si="13"/>
        <v/>
      </c>
      <c r="I250" s="6"/>
      <c r="J250" s="13" t="str">
        <f t="shared" si="14"/>
        <v/>
      </c>
      <c r="K250" s="13" t="str">
        <f t="shared" si="15"/>
        <v/>
      </c>
      <c r="L250" s="7"/>
      <c r="M250" s="1" t="str">
        <f>IF(B250="","",B250&amp;"|"&amp;COUNTIF($B$5:B250,B250))</f>
        <v/>
      </c>
    </row>
    <row r="251" spans="2:13" x14ac:dyDescent="0.2">
      <c r="B251" s="6"/>
      <c r="C251" s="10"/>
      <c r="D251" s="7"/>
      <c r="E251" s="7"/>
      <c r="F251" s="6"/>
      <c r="G251" s="11" t="str">
        <f t="shared" si="12"/>
        <v/>
      </c>
      <c r="H251" s="12" t="str">
        <f t="shared" si="13"/>
        <v/>
      </c>
      <c r="I251" s="6"/>
      <c r="J251" s="13" t="str">
        <f t="shared" si="14"/>
        <v/>
      </c>
      <c r="K251" s="13" t="str">
        <f t="shared" si="15"/>
        <v/>
      </c>
      <c r="L251" s="7"/>
      <c r="M251" s="1" t="str">
        <f>IF(B251="","",B251&amp;"|"&amp;COUNTIF($B$5:B251,B251))</f>
        <v/>
      </c>
    </row>
    <row r="252" spans="2:13" x14ac:dyDescent="0.2">
      <c r="B252" s="6"/>
      <c r="C252" s="10"/>
      <c r="D252" s="7"/>
      <c r="E252" s="7"/>
      <c r="F252" s="6"/>
      <c r="G252" s="11" t="str">
        <f t="shared" si="12"/>
        <v/>
      </c>
      <c r="H252" s="12" t="str">
        <f t="shared" si="13"/>
        <v/>
      </c>
      <c r="I252" s="6"/>
      <c r="J252" s="13" t="str">
        <f t="shared" si="14"/>
        <v/>
      </c>
      <c r="K252" s="13" t="str">
        <f t="shared" si="15"/>
        <v/>
      </c>
      <c r="L252" s="7"/>
      <c r="M252" s="1" t="str">
        <f>IF(B252="","",B252&amp;"|"&amp;COUNTIF($B$5:B252,B252))</f>
        <v/>
      </c>
    </row>
    <row r="253" spans="2:13" x14ac:dyDescent="0.2">
      <c r="B253" s="6"/>
      <c r="C253" s="10"/>
      <c r="D253" s="7"/>
      <c r="E253" s="7"/>
      <c r="F253" s="6"/>
      <c r="G253" s="11" t="str">
        <f t="shared" si="12"/>
        <v/>
      </c>
      <c r="H253" s="12" t="str">
        <f t="shared" si="13"/>
        <v/>
      </c>
      <c r="I253" s="6"/>
      <c r="J253" s="13" t="str">
        <f t="shared" si="14"/>
        <v/>
      </c>
      <c r="K253" s="13" t="str">
        <f t="shared" si="15"/>
        <v/>
      </c>
      <c r="L253" s="7"/>
      <c r="M253" s="1" t="str">
        <f>IF(B253="","",B253&amp;"|"&amp;COUNTIF($B$5:B253,B253))</f>
        <v/>
      </c>
    </row>
    <row r="254" spans="2:13" x14ac:dyDescent="0.2">
      <c r="B254" s="6"/>
      <c r="C254" s="10"/>
      <c r="D254" s="7"/>
      <c r="E254" s="7"/>
      <c r="F254" s="6"/>
      <c r="G254" s="11" t="str">
        <f t="shared" si="12"/>
        <v/>
      </c>
      <c r="H254" s="12" t="str">
        <f t="shared" si="13"/>
        <v/>
      </c>
      <c r="I254" s="6"/>
      <c r="J254" s="13" t="str">
        <f t="shared" si="14"/>
        <v/>
      </c>
      <c r="K254" s="13" t="str">
        <f t="shared" si="15"/>
        <v/>
      </c>
      <c r="L254" s="7"/>
      <c r="M254" s="1" t="str">
        <f>IF(B254="","",B254&amp;"|"&amp;COUNTIF($B$5:B254,B254))</f>
        <v/>
      </c>
    </row>
    <row r="255" spans="2:13" x14ac:dyDescent="0.2">
      <c r="B255" s="6"/>
      <c r="C255" s="10"/>
      <c r="D255" s="7"/>
      <c r="E255" s="7"/>
      <c r="F255" s="6"/>
      <c r="G255" s="11" t="str">
        <f t="shared" si="12"/>
        <v/>
      </c>
      <c r="H255" s="12" t="str">
        <f t="shared" si="13"/>
        <v/>
      </c>
      <c r="I255" s="6"/>
      <c r="J255" s="13" t="str">
        <f t="shared" si="14"/>
        <v/>
      </c>
      <c r="K255" s="13" t="str">
        <f t="shared" si="15"/>
        <v/>
      </c>
      <c r="L255" s="7"/>
      <c r="M255" s="1" t="str">
        <f>IF(B255="","",B255&amp;"|"&amp;COUNTIF($B$5:B255,B255))</f>
        <v/>
      </c>
    </row>
    <row r="256" spans="2:13" x14ac:dyDescent="0.2">
      <c r="B256" s="6"/>
      <c r="C256" s="10"/>
      <c r="D256" s="7"/>
      <c r="E256" s="7"/>
      <c r="F256" s="6"/>
      <c r="G256" s="11" t="str">
        <f t="shared" si="12"/>
        <v/>
      </c>
      <c r="H256" s="12" t="str">
        <f t="shared" si="13"/>
        <v/>
      </c>
      <c r="I256" s="6"/>
      <c r="J256" s="13" t="str">
        <f t="shared" si="14"/>
        <v/>
      </c>
      <c r="K256" s="13" t="str">
        <f t="shared" si="15"/>
        <v/>
      </c>
      <c r="L256" s="7"/>
      <c r="M256" s="1" t="str">
        <f>IF(B256="","",B256&amp;"|"&amp;COUNTIF($B$5:B256,B256))</f>
        <v/>
      </c>
    </row>
    <row r="257" spans="2:13" x14ac:dyDescent="0.2">
      <c r="B257" s="6"/>
      <c r="C257" s="10"/>
      <c r="D257" s="7"/>
      <c r="E257" s="7"/>
      <c r="F257" s="6"/>
      <c r="G257" s="11" t="str">
        <f t="shared" si="12"/>
        <v/>
      </c>
      <c r="H257" s="12" t="str">
        <f t="shared" si="13"/>
        <v/>
      </c>
      <c r="I257" s="6"/>
      <c r="J257" s="13" t="str">
        <f t="shared" si="14"/>
        <v/>
      </c>
      <c r="K257" s="13" t="str">
        <f t="shared" si="15"/>
        <v/>
      </c>
      <c r="L257" s="7"/>
      <c r="M257" s="1" t="str">
        <f>IF(B257="","",B257&amp;"|"&amp;COUNTIF($B$5:B257,B257))</f>
        <v/>
      </c>
    </row>
    <row r="258" spans="2:13" x14ac:dyDescent="0.2">
      <c r="B258" s="6"/>
      <c r="C258" s="10"/>
      <c r="D258" s="7"/>
      <c r="E258" s="7"/>
      <c r="F258" s="6"/>
      <c r="G258" s="11" t="str">
        <f t="shared" si="12"/>
        <v/>
      </c>
      <c r="H258" s="12" t="str">
        <f t="shared" si="13"/>
        <v/>
      </c>
      <c r="I258" s="6"/>
      <c r="J258" s="13" t="str">
        <f t="shared" si="14"/>
        <v/>
      </c>
      <c r="K258" s="13" t="str">
        <f t="shared" si="15"/>
        <v/>
      </c>
      <c r="L258" s="7"/>
      <c r="M258" s="1" t="str">
        <f>IF(B258="","",B258&amp;"|"&amp;COUNTIF($B$5:B258,B258))</f>
        <v/>
      </c>
    </row>
    <row r="259" spans="2:13" x14ac:dyDescent="0.2">
      <c r="B259" s="6"/>
      <c r="C259" s="10"/>
      <c r="D259" s="7"/>
      <c r="E259" s="7"/>
      <c r="F259" s="6"/>
      <c r="G259" s="11" t="str">
        <f t="shared" si="12"/>
        <v/>
      </c>
      <c r="H259" s="12" t="str">
        <f t="shared" si="13"/>
        <v/>
      </c>
      <c r="I259" s="6"/>
      <c r="J259" s="13" t="str">
        <f t="shared" si="14"/>
        <v/>
      </c>
      <c r="K259" s="13" t="str">
        <f t="shared" si="15"/>
        <v/>
      </c>
      <c r="L259" s="7"/>
      <c r="M259" s="1" t="str">
        <f>IF(B259="","",B259&amp;"|"&amp;COUNTIF($B$5:B259,B259))</f>
        <v/>
      </c>
    </row>
    <row r="260" spans="2:13" x14ac:dyDescent="0.2">
      <c r="B260" s="6"/>
      <c r="C260" s="10"/>
      <c r="D260" s="7"/>
      <c r="E260" s="7"/>
      <c r="F260" s="6"/>
      <c r="G260" s="11" t="str">
        <f t="shared" si="12"/>
        <v/>
      </c>
      <c r="H260" s="12" t="str">
        <f t="shared" si="13"/>
        <v/>
      </c>
      <c r="I260" s="6"/>
      <c r="J260" s="13" t="str">
        <f t="shared" si="14"/>
        <v/>
      </c>
      <c r="K260" s="13" t="str">
        <f t="shared" si="15"/>
        <v/>
      </c>
      <c r="L260" s="7"/>
      <c r="M260" s="1" t="str">
        <f>IF(B260="","",B260&amp;"|"&amp;COUNTIF($B$5:B260,B260))</f>
        <v/>
      </c>
    </row>
    <row r="261" spans="2:13" x14ac:dyDescent="0.2">
      <c r="B261" s="6"/>
      <c r="C261" s="10"/>
      <c r="D261" s="7"/>
      <c r="E261" s="7"/>
      <c r="F261" s="6"/>
      <c r="G261" s="11" t="str">
        <f t="shared" ref="G261:G324" si="16">IF(F261="","",IFERROR(VLOOKUP(F261,TabMat,2,FALSE),"Cod inexistent"))</f>
        <v/>
      </c>
      <c r="H261" s="12" t="str">
        <f t="shared" ref="H261:H324" si="17">IF(F261="","",IFERROR(VLOOKUP(F261,TabMat,3,FALSE),""))</f>
        <v/>
      </c>
      <c r="I261" s="6"/>
      <c r="J261" s="13" t="str">
        <f t="shared" ref="J261:J324" si="18">IF(F261="","",IFERROR(VLOOKUP(F261,TabMat,4,FALSE),0))</f>
        <v/>
      </c>
      <c r="K261" s="13" t="str">
        <f t="shared" ref="K261:K324" si="19">IF(OR(F261="",I261=""),"",ROUND(I261*J261,2))</f>
        <v/>
      </c>
      <c r="L261" s="7"/>
      <c r="M261" s="1" t="str">
        <f>IF(B261="","",B261&amp;"|"&amp;COUNTIF($B$5:B261,B261))</f>
        <v/>
      </c>
    </row>
    <row r="262" spans="2:13" x14ac:dyDescent="0.2">
      <c r="B262" s="6"/>
      <c r="C262" s="10"/>
      <c r="D262" s="7"/>
      <c r="E262" s="7"/>
      <c r="F262" s="6"/>
      <c r="G262" s="11" t="str">
        <f t="shared" si="16"/>
        <v/>
      </c>
      <c r="H262" s="12" t="str">
        <f t="shared" si="17"/>
        <v/>
      </c>
      <c r="I262" s="6"/>
      <c r="J262" s="13" t="str">
        <f t="shared" si="18"/>
        <v/>
      </c>
      <c r="K262" s="13" t="str">
        <f t="shared" si="19"/>
        <v/>
      </c>
      <c r="L262" s="7"/>
      <c r="M262" s="1" t="str">
        <f>IF(B262="","",B262&amp;"|"&amp;COUNTIF($B$5:B262,B262))</f>
        <v/>
      </c>
    </row>
    <row r="263" spans="2:13" x14ac:dyDescent="0.2">
      <c r="B263" s="6"/>
      <c r="C263" s="10"/>
      <c r="D263" s="7"/>
      <c r="E263" s="7"/>
      <c r="F263" s="6"/>
      <c r="G263" s="11" t="str">
        <f t="shared" si="16"/>
        <v/>
      </c>
      <c r="H263" s="12" t="str">
        <f t="shared" si="17"/>
        <v/>
      </c>
      <c r="I263" s="6"/>
      <c r="J263" s="13" t="str">
        <f t="shared" si="18"/>
        <v/>
      </c>
      <c r="K263" s="13" t="str">
        <f t="shared" si="19"/>
        <v/>
      </c>
      <c r="L263" s="7"/>
      <c r="M263" s="1" t="str">
        <f>IF(B263="","",B263&amp;"|"&amp;COUNTIF($B$5:B263,B263))</f>
        <v/>
      </c>
    </row>
    <row r="264" spans="2:13" x14ac:dyDescent="0.2">
      <c r="B264" s="6"/>
      <c r="C264" s="10"/>
      <c r="D264" s="7"/>
      <c r="E264" s="7"/>
      <c r="F264" s="6"/>
      <c r="G264" s="11" t="str">
        <f t="shared" si="16"/>
        <v/>
      </c>
      <c r="H264" s="12" t="str">
        <f t="shared" si="17"/>
        <v/>
      </c>
      <c r="I264" s="6"/>
      <c r="J264" s="13" t="str">
        <f t="shared" si="18"/>
        <v/>
      </c>
      <c r="K264" s="13" t="str">
        <f t="shared" si="19"/>
        <v/>
      </c>
      <c r="L264" s="7"/>
      <c r="M264" s="1" t="str">
        <f>IF(B264="","",B264&amp;"|"&amp;COUNTIF($B$5:B264,B264))</f>
        <v/>
      </c>
    </row>
    <row r="265" spans="2:13" x14ac:dyDescent="0.2">
      <c r="B265" s="6"/>
      <c r="C265" s="10"/>
      <c r="D265" s="7"/>
      <c r="E265" s="7"/>
      <c r="F265" s="6"/>
      <c r="G265" s="11" t="str">
        <f t="shared" si="16"/>
        <v/>
      </c>
      <c r="H265" s="12" t="str">
        <f t="shared" si="17"/>
        <v/>
      </c>
      <c r="I265" s="6"/>
      <c r="J265" s="13" t="str">
        <f t="shared" si="18"/>
        <v/>
      </c>
      <c r="K265" s="13" t="str">
        <f t="shared" si="19"/>
        <v/>
      </c>
      <c r="L265" s="7"/>
      <c r="M265" s="1" t="str">
        <f>IF(B265="","",B265&amp;"|"&amp;COUNTIF($B$5:B265,B265))</f>
        <v/>
      </c>
    </row>
    <row r="266" spans="2:13" x14ac:dyDescent="0.2">
      <c r="B266" s="6"/>
      <c r="C266" s="10"/>
      <c r="D266" s="7"/>
      <c r="E266" s="7"/>
      <c r="F266" s="6"/>
      <c r="G266" s="11" t="str">
        <f t="shared" si="16"/>
        <v/>
      </c>
      <c r="H266" s="12" t="str">
        <f t="shared" si="17"/>
        <v/>
      </c>
      <c r="I266" s="6"/>
      <c r="J266" s="13" t="str">
        <f t="shared" si="18"/>
        <v/>
      </c>
      <c r="K266" s="13" t="str">
        <f t="shared" si="19"/>
        <v/>
      </c>
      <c r="L266" s="7"/>
      <c r="M266" s="1" t="str">
        <f>IF(B266="","",B266&amp;"|"&amp;COUNTIF($B$5:B266,B266))</f>
        <v/>
      </c>
    </row>
    <row r="267" spans="2:13" x14ac:dyDescent="0.2">
      <c r="B267" s="6"/>
      <c r="C267" s="10"/>
      <c r="D267" s="7"/>
      <c r="E267" s="7"/>
      <c r="F267" s="6"/>
      <c r="G267" s="11" t="str">
        <f t="shared" si="16"/>
        <v/>
      </c>
      <c r="H267" s="12" t="str">
        <f t="shared" si="17"/>
        <v/>
      </c>
      <c r="I267" s="6"/>
      <c r="J267" s="13" t="str">
        <f t="shared" si="18"/>
        <v/>
      </c>
      <c r="K267" s="13" t="str">
        <f t="shared" si="19"/>
        <v/>
      </c>
      <c r="L267" s="7"/>
      <c r="M267" s="1" t="str">
        <f>IF(B267="","",B267&amp;"|"&amp;COUNTIF($B$5:B267,B267))</f>
        <v/>
      </c>
    </row>
    <row r="268" spans="2:13" x14ac:dyDescent="0.2">
      <c r="B268" s="6"/>
      <c r="C268" s="10"/>
      <c r="D268" s="7"/>
      <c r="E268" s="7"/>
      <c r="F268" s="6"/>
      <c r="G268" s="11" t="str">
        <f t="shared" si="16"/>
        <v/>
      </c>
      <c r="H268" s="12" t="str">
        <f t="shared" si="17"/>
        <v/>
      </c>
      <c r="I268" s="6"/>
      <c r="J268" s="13" t="str">
        <f t="shared" si="18"/>
        <v/>
      </c>
      <c r="K268" s="13" t="str">
        <f t="shared" si="19"/>
        <v/>
      </c>
      <c r="L268" s="7"/>
      <c r="M268" s="1" t="str">
        <f>IF(B268="","",B268&amp;"|"&amp;COUNTIF($B$5:B268,B268))</f>
        <v/>
      </c>
    </row>
    <row r="269" spans="2:13" x14ac:dyDescent="0.2">
      <c r="B269" s="6"/>
      <c r="C269" s="10"/>
      <c r="D269" s="7"/>
      <c r="E269" s="7"/>
      <c r="F269" s="6"/>
      <c r="G269" s="11" t="str">
        <f t="shared" si="16"/>
        <v/>
      </c>
      <c r="H269" s="12" t="str">
        <f t="shared" si="17"/>
        <v/>
      </c>
      <c r="I269" s="6"/>
      <c r="J269" s="13" t="str">
        <f t="shared" si="18"/>
        <v/>
      </c>
      <c r="K269" s="13" t="str">
        <f t="shared" si="19"/>
        <v/>
      </c>
      <c r="L269" s="7"/>
      <c r="M269" s="1" t="str">
        <f>IF(B269="","",B269&amp;"|"&amp;COUNTIF($B$5:B269,B269))</f>
        <v/>
      </c>
    </row>
    <row r="270" spans="2:13" x14ac:dyDescent="0.2">
      <c r="B270" s="6"/>
      <c r="C270" s="10"/>
      <c r="D270" s="7"/>
      <c r="E270" s="7"/>
      <c r="F270" s="6"/>
      <c r="G270" s="11" t="str">
        <f t="shared" si="16"/>
        <v/>
      </c>
      <c r="H270" s="12" t="str">
        <f t="shared" si="17"/>
        <v/>
      </c>
      <c r="I270" s="6"/>
      <c r="J270" s="13" t="str">
        <f t="shared" si="18"/>
        <v/>
      </c>
      <c r="K270" s="13" t="str">
        <f t="shared" si="19"/>
        <v/>
      </c>
      <c r="L270" s="7"/>
      <c r="M270" s="1" t="str">
        <f>IF(B270="","",B270&amp;"|"&amp;COUNTIF($B$5:B270,B270))</f>
        <v/>
      </c>
    </row>
    <row r="271" spans="2:13" x14ac:dyDescent="0.2">
      <c r="B271" s="6"/>
      <c r="C271" s="10"/>
      <c r="D271" s="7"/>
      <c r="E271" s="7"/>
      <c r="F271" s="6"/>
      <c r="G271" s="11" t="str">
        <f t="shared" si="16"/>
        <v/>
      </c>
      <c r="H271" s="12" t="str">
        <f t="shared" si="17"/>
        <v/>
      </c>
      <c r="I271" s="6"/>
      <c r="J271" s="13" t="str">
        <f t="shared" si="18"/>
        <v/>
      </c>
      <c r="K271" s="13" t="str">
        <f t="shared" si="19"/>
        <v/>
      </c>
      <c r="L271" s="7"/>
      <c r="M271" s="1" t="str">
        <f>IF(B271="","",B271&amp;"|"&amp;COUNTIF($B$5:B271,B271))</f>
        <v/>
      </c>
    </row>
    <row r="272" spans="2:13" x14ac:dyDescent="0.2">
      <c r="B272" s="6"/>
      <c r="C272" s="10"/>
      <c r="D272" s="7"/>
      <c r="E272" s="7"/>
      <c r="F272" s="6"/>
      <c r="G272" s="11" t="str">
        <f t="shared" si="16"/>
        <v/>
      </c>
      <c r="H272" s="12" t="str">
        <f t="shared" si="17"/>
        <v/>
      </c>
      <c r="I272" s="6"/>
      <c r="J272" s="13" t="str">
        <f t="shared" si="18"/>
        <v/>
      </c>
      <c r="K272" s="13" t="str">
        <f t="shared" si="19"/>
        <v/>
      </c>
      <c r="L272" s="7"/>
      <c r="M272" s="1" t="str">
        <f>IF(B272="","",B272&amp;"|"&amp;COUNTIF($B$5:B272,B272))</f>
        <v/>
      </c>
    </row>
    <row r="273" spans="2:13" x14ac:dyDescent="0.2">
      <c r="B273" s="6"/>
      <c r="C273" s="10"/>
      <c r="D273" s="7"/>
      <c r="E273" s="7"/>
      <c r="F273" s="6"/>
      <c r="G273" s="11" t="str">
        <f t="shared" si="16"/>
        <v/>
      </c>
      <c r="H273" s="12" t="str">
        <f t="shared" si="17"/>
        <v/>
      </c>
      <c r="I273" s="6"/>
      <c r="J273" s="13" t="str">
        <f t="shared" si="18"/>
        <v/>
      </c>
      <c r="K273" s="13" t="str">
        <f t="shared" si="19"/>
        <v/>
      </c>
      <c r="L273" s="7"/>
      <c r="M273" s="1" t="str">
        <f>IF(B273="","",B273&amp;"|"&amp;COUNTIF($B$5:B273,B273))</f>
        <v/>
      </c>
    </row>
    <row r="274" spans="2:13" x14ac:dyDescent="0.2">
      <c r="B274" s="6"/>
      <c r="C274" s="10"/>
      <c r="D274" s="7"/>
      <c r="E274" s="7"/>
      <c r="F274" s="6"/>
      <c r="G274" s="11" t="str">
        <f t="shared" si="16"/>
        <v/>
      </c>
      <c r="H274" s="12" t="str">
        <f t="shared" si="17"/>
        <v/>
      </c>
      <c r="I274" s="6"/>
      <c r="J274" s="13" t="str">
        <f t="shared" si="18"/>
        <v/>
      </c>
      <c r="K274" s="13" t="str">
        <f t="shared" si="19"/>
        <v/>
      </c>
      <c r="L274" s="7"/>
      <c r="M274" s="1" t="str">
        <f>IF(B274="","",B274&amp;"|"&amp;COUNTIF($B$5:B274,B274))</f>
        <v/>
      </c>
    </row>
    <row r="275" spans="2:13" x14ac:dyDescent="0.2">
      <c r="B275" s="6"/>
      <c r="C275" s="10"/>
      <c r="D275" s="7"/>
      <c r="E275" s="7"/>
      <c r="F275" s="6"/>
      <c r="G275" s="11" t="str">
        <f t="shared" si="16"/>
        <v/>
      </c>
      <c r="H275" s="12" t="str">
        <f t="shared" si="17"/>
        <v/>
      </c>
      <c r="I275" s="6"/>
      <c r="J275" s="13" t="str">
        <f t="shared" si="18"/>
        <v/>
      </c>
      <c r="K275" s="13" t="str">
        <f t="shared" si="19"/>
        <v/>
      </c>
      <c r="L275" s="7"/>
      <c r="M275" s="1" t="str">
        <f>IF(B275="","",B275&amp;"|"&amp;COUNTIF($B$5:B275,B275))</f>
        <v/>
      </c>
    </row>
    <row r="276" spans="2:13" x14ac:dyDescent="0.2">
      <c r="B276" s="6"/>
      <c r="C276" s="10"/>
      <c r="D276" s="7"/>
      <c r="E276" s="7"/>
      <c r="F276" s="6"/>
      <c r="G276" s="11" t="str">
        <f t="shared" si="16"/>
        <v/>
      </c>
      <c r="H276" s="12" t="str">
        <f t="shared" si="17"/>
        <v/>
      </c>
      <c r="I276" s="6"/>
      <c r="J276" s="13" t="str">
        <f t="shared" si="18"/>
        <v/>
      </c>
      <c r="K276" s="13" t="str">
        <f t="shared" si="19"/>
        <v/>
      </c>
      <c r="L276" s="7"/>
      <c r="M276" s="1" t="str">
        <f>IF(B276="","",B276&amp;"|"&amp;COUNTIF($B$5:B276,B276))</f>
        <v/>
      </c>
    </row>
    <row r="277" spans="2:13" x14ac:dyDescent="0.2">
      <c r="B277" s="6"/>
      <c r="C277" s="10"/>
      <c r="D277" s="7"/>
      <c r="E277" s="7"/>
      <c r="F277" s="6"/>
      <c r="G277" s="11" t="str">
        <f t="shared" si="16"/>
        <v/>
      </c>
      <c r="H277" s="12" t="str">
        <f t="shared" si="17"/>
        <v/>
      </c>
      <c r="I277" s="6"/>
      <c r="J277" s="13" t="str">
        <f t="shared" si="18"/>
        <v/>
      </c>
      <c r="K277" s="13" t="str">
        <f t="shared" si="19"/>
        <v/>
      </c>
      <c r="L277" s="7"/>
      <c r="M277" s="1" t="str">
        <f>IF(B277="","",B277&amp;"|"&amp;COUNTIF($B$5:B277,B277))</f>
        <v/>
      </c>
    </row>
    <row r="278" spans="2:13" x14ac:dyDescent="0.2">
      <c r="B278" s="6"/>
      <c r="C278" s="10"/>
      <c r="D278" s="7"/>
      <c r="E278" s="7"/>
      <c r="F278" s="6"/>
      <c r="G278" s="11" t="str">
        <f t="shared" si="16"/>
        <v/>
      </c>
      <c r="H278" s="12" t="str">
        <f t="shared" si="17"/>
        <v/>
      </c>
      <c r="I278" s="6"/>
      <c r="J278" s="13" t="str">
        <f t="shared" si="18"/>
        <v/>
      </c>
      <c r="K278" s="13" t="str">
        <f t="shared" si="19"/>
        <v/>
      </c>
      <c r="L278" s="7"/>
      <c r="M278" s="1" t="str">
        <f>IF(B278="","",B278&amp;"|"&amp;COUNTIF($B$5:B278,B278))</f>
        <v/>
      </c>
    </row>
    <row r="279" spans="2:13" x14ac:dyDescent="0.2">
      <c r="B279" s="6"/>
      <c r="C279" s="10"/>
      <c r="D279" s="7"/>
      <c r="E279" s="7"/>
      <c r="F279" s="6"/>
      <c r="G279" s="11" t="str">
        <f t="shared" si="16"/>
        <v/>
      </c>
      <c r="H279" s="12" t="str">
        <f t="shared" si="17"/>
        <v/>
      </c>
      <c r="I279" s="6"/>
      <c r="J279" s="13" t="str">
        <f t="shared" si="18"/>
        <v/>
      </c>
      <c r="K279" s="13" t="str">
        <f t="shared" si="19"/>
        <v/>
      </c>
      <c r="L279" s="7"/>
      <c r="M279" s="1" t="str">
        <f>IF(B279="","",B279&amp;"|"&amp;COUNTIF($B$5:B279,B279))</f>
        <v/>
      </c>
    </row>
    <row r="280" spans="2:13" x14ac:dyDescent="0.2">
      <c r="B280" s="6"/>
      <c r="C280" s="10"/>
      <c r="D280" s="7"/>
      <c r="E280" s="7"/>
      <c r="F280" s="6"/>
      <c r="G280" s="11" t="str">
        <f t="shared" si="16"/>
        <v/>
      </c>
      <c r="H280" s="12" t="str">
        <f t="shared" si="17"/>
        <v/>
      </c>
      <c r="I280" s="6"/>
      <c r="J280" s="13" t="str">
        <f t="shared" si="18"/>
        <v/>
      </c>
      <c r="K280" s="13" t="str">
        <f t="shared" si="19"/>
        <v/>
      </c>
      <c r="L280" s="7"/>
      <c r="M280" s="1" t="str">
        <f>IF(B280="","",B280&amp;"|"&amp;COUNTIF($B$5:B280,B280))</f>
        <v/>
      </c>
    </row>
    <row r="281" spans="2:13" x14ac:dyDescent="0.2">
      <c r="B281" s="6"/>
      <c r="C281" s="10"/>
      <c r="D281" s="7"/>
      <c r="E281" s="7"/>
      <c r="F281" s="6"/>
      <c r="G281" s="11" t="str">
        <f t="shared" si="16"/>
        <v/>
      </c>
      <c r="H281" s="12" t="str">
        <f t="shared" si="17"/>
        <v/>
      </c>
      <c r="I281" s="6"/>
      <c r="J281" s="13" t="str">
        <f t="shared" si="18"/>
        <v/>
      </c>
      <c r="K281" s="13" t="str">
        <f t="shared" si="19"/>
        <v/>
      </c>
      <c r="L281" s="7"/>
      <c r="M281" s="1" t="str">
        <f>IF(B281="","",B281&amp;"|"&amp;COUNTIF($B$5:B281,B281))</f>
        <v/>
      </c>
    </row>
    <row r="282" spans="2:13" x14ac:dyDescent="0.2">
      <c r="B282" s="6"/>
      <c r="C282" s="10"/>
      <c r="D282" s="7"/>
      <c r="E282" s="7"/>
      <c r="F282" s="6"/>
      <c r="G282" s="11" t="str">
        <f t="shared" si="16"/>
        <v/>
      </c>
      <c r="H282" s="12" t="str">
        <f t="shared" si="17"/>
        <v/>
      </c>
      <c r="I282" s="6"/>
      <c r="J282" s="13" t="str">
        <f t="shared" si="18"/>
        <v/>
      </c>
      <c r="K282" s="13" t="str">
        <f t="shared" si="19"/>
        <v/>
      </c>
      <c r="L282" s="7"/>
      <c r="M282" s="1" t="str">
        <f>IF(B282="","",B282&amp;"|"&amp;COUNTIF($B$5:B282,B282))</f>
        <v/>
      </c>
    </row>
    <row r="283" spans="2:13" x14ac:dyDescent="0.2">
      <c r="B283" s="6"/>
      <c r="C283" s="10"/>
      <c r="D283" s="7"/>
      <c r="E283" s="7"/>
      <c r="F283" s="6"/>
      <c r="G283" s="11" t="str">
        <f t="shared" si="16"/>
        <v/>
      </c>
      <c r="H283" s="12" t="str">
        <f t="shared" si="17"/>
        <v/>
      </c>
      <c r="I283" s="6"/>
      <c r="J283" s="13" t="str">
        <f t="shared" si="18"/>
        <v/>
      </c>
      <c r="K283" s="13" t="str">
        <f t="shared" si="19"/>
        <v/>
      </c>
      <c r="L283" s="7"/>
      <c r="M283" s="1" t="str">
        <f>IF(B283="","",B283&amp;"|"&amp;COUNTIF($B$5:B283,B283))</f>
        <v/>
      </c>
    </row>
    <row r="284" spans="2:13" x14ac:dyDescent="0.2">
      <c r="B284" s="6"/>
      <c r="C284" s="10"/>
      <c r="D284" s="7"/>
      <c r="E284" s="7"/>
      <c r="F284" s="6"/>
      <c r="G284" s="11" t="str">
        <f t="shared" si="16"/>
        <v/>
      </c>
      <c r="H284" s="12" t="str">
        <f t="shared" si="17"/>
        <v/>
      </c>
      <c r="I284" s="6"/>
      <c r="J284" s="13" t="str">
        <f t="shared" si="18"/>
        <v/>
      </c>
      <c r="K284" s="13" t="str">
        <f t="shared" si="19"/>
        <v/>
      </c>
      <c r="L284" s="7"/>
      <c r="M284" s="1" t="str">
        <f>IF(B284="","",B284&amp;"|"&amp;COUNTIF($B$5:B284,B284))</f>
        <v/>
      </c>
    </row>
    <row r="285" spans="2:13" x14ac:dyDescent="0.2">
      <c r="B285" s="6"/>
      <c r="C285" s="10"/>
      <c r="D285" s="7"/>
      <c r="E285" s="7"/>
      <c r="F285" s="6"/>
      <c r="G285" s="11" t="str">
        <f t="shared" si="16"/>
        <v/>
      </c>
      <c r="H285" s="12" t="str">
        <f t="shared" si="17"/>
        <v/>
      </c>
      <c r="I285" s="6"/>
      <c r="J285" s="13" t="str">
        <f t="shared" si="18"/>
        <v/>
      </c>
      <c r="K285" s="13" t="str">
        <f t="shared" si="19"/>
        <v/>
      </c>
      <c r="L285" s="7"/>
      <c r="M285" s="1" t="str">
        <f>IF(B285="","",B285&amp;"|"&amp;COUNTIF($B$5:B285,B285))</f>
        <v/>
      </c>
    </row>
    <row r="286" spans="2:13" x14ac:dyDescent="0.2">
      <c r="B286" s="6"/>
      <c r="C286" s="10"/>
      <c r="D286" s="7"/>
      <c r="E286" s="7"/>
      <c r="F286" s="6"/>
      <c r="G286" s="11" t="str">
        <f t="shared" si="16"/>
        <v/>
      </c>
      <c r="H286" s="12" t="str">
        <f t="shared" si="17"/>
        <v/>
      </c>
      <c r="I286" s="6"/>
      <c r="J286" s="13" t="str">
        <f t="shared" si="18"/>
        <v/>
      </c>
      <c r="K286" s="13" t="str">
        <f t="shared" si="19"/>
        <v/>
      </c>
      <c r="L286" s="7"/>
      <c r="M286" s="1" t="str">
        <f>IF(B286="","",B286&amp;"|"&amp;COUNTIF($B$5:B286,B286))</f>
        <v/>
      </c>
    </row>
    <row r="287" spans="2:13" x14ac:dyDescent="0.2">
      <c r="B287" s="6"/>
      <c r="C287" s="10"/>
      <c r="D287" s="7"/>
      <c r="E287" s="7"/>
      <c r="F287" s="6"/>
      <c r="G287" s="11" t="str">
        <f t="shared" si="16"/>
        <v/>
      </c>
      <c r="H287" s="12" t="str">
        <f t="shared" si="17"/>
        <v/>
      </c>
      <c r="I287" s="6"/>
      <c r="J287" s="13" t="str">
        <f t="shared" si="18"/>
        <v/>
      </c>
      <c r="K287" s="13" t="str">
        <f t="shared" si="19"/>
        <v/>
      </c>
      <c r="L287" s="7"/>
      <c r="M287" s="1" t="str">
        <f>IF(B287="","",B287&amp;"|"&amp;COUNTIF($B$5:B287,B287))</f>
        <v/>
      </c>
    </row>
    <row r="288" spans="2:13" x14ac:dyDescent="0.2">
      <c r="B288" s="6"/>
      <c r="C288" s="10"/>
      <c r="D288" s="7"/>
      <c r="E288" s="7"/>
      <c r="F288" s="6"/>
      <c r="G288" s="11" t="str">
        <f t="shared" si="16"/>
        <v/>
      </c>
      <c r="H288" s="12" t="str">
        <f t="shared" si="17"/>
        <v/>
      </c>
      <c r="I288" s="6"/>
      <c r="J288" s="13" t="str">
        <f t="shared" si="18"/>
        <v/>
      </c>
      <c r="K288" s="13" t="str">
        <f t="shared" si="19"/>
        <v/>
      </c>
      <c r="L288" s="7"/>
      <c r="M288" s="1" t="str">
        <f>IF(B288="","",B288&amp;"|"&amp;COUNTIF($B$5:B288,B288))</f>
        <v/>
      </c>
    </row>
    <row r="289" spans="2:13" x14ac:dyDescent="0.2">
      <c r="B289" s="6"/>
      <c r="C289" s="10"/>
      <c r="D289" s="7"/>
      <c r="E289" s="7"/>
      <c r="F289" s="6"/>
      <c r="G289" s="11" t="str">
        <f t="shared" si="16"/>
        <v/>
      </c>
      <c r="H289" s="12" t="str">
        <f t="shared" si="17"/>
        <v/>
      </c>
      <c r="I289" s="6"/>
      <c r="J289" s="13" t="str">
        <f t="shared" si="18"/>
        <v/>
      </c>
      <c r="K289" s="13" t="str">
        <f t="shared" si="19"/>
        <v/>
      </c>
      <c r="L289" s="7"/>
      <c r="M289" s="1" t="str">
        <f>IF(B289="","",B289&amp;"|"&amp;COUNTIF($B$5:B289,B289))</f>
        <v/>
      </c>
    </row>
    <row r="290" spans="2:13" x14ac:dyDescent="0.2">
      <c r="B290" s="6"/>
      <c r="C290" s="10"/>
      <c r="D290" s="7"/>
      <c r="E290" s="7"/>
      <c r="F290" s="6"/>
      <c r="G290" s="11" t="str">
        <f t="shared" si="16"/>
        <v/>
      </c>
      <c r="H290" s="12" t="str">
        <f t="shared" si="17"/>
        <v/>
      </c>
      <c r="I290" s="6"/>
      <c r="J290" s="13" t="str">
        <f t="shared" si="18"/>
        <v/>
      </c>
      <c r="K290" s="13" t="str">
        <f t="shared" si="19"/>
        <v/>
      </c>
      <c r="L290" s="7"/>
      <c r="M290" s="1" t="str">
        <f>IF(B290="","",B290&amp;"|"&amp;COUNTIF($B$5:B290,B290))</f>
        <v/>
      </c>
    </row>
    <row r="291" spans="2:13" x14ac:dyDescent="0.2">
      <c r="B291" s="6"/>
      <c r="C291" s="10"/>
      <c r="D291" s="7"/>
      <c r="E291" s="7"/>
      <c r="F291" s="6"/>
      <c r="G291" s="11" t="str">
        <f t="shared" si="16"/>
        <v/>
      </c>
      <c r="H291" s="12" t="str">
        <f t="shared" si="17"/>
        <v/>
      </c>
      <c r="I291" s="6"/>
      <c r="J291" s="13" t="str">
        <f t="shared" si="18"/>
        <v/>
      </c>
      <c r="K291" s="13" t="str">
        <f t="shared" si="19"/>
        <v/>
      </c>
      <c r="L291" s="7"/>
      <c r="M291" s="1" t="str">
        <f>IF(B291="","",B291&amp;"|"&amp;COUNTIF($B$5:B291,B291))</f>
        <v/>
      </c>
    </row>
    <row r="292" spans="2:13" x14ac:dyDescent="0.2">
      <c r="B292" s="6"/>
      <c r="C292" s="10"/>
      <c r="D292" s="7"/>
      <c r="E292" s="7"/>
      <c r="F292" s="6"/>
      <c r="G292" s="11" t="str">
        <f t="shared" si="16"/>
        <v/>
      </c>
      <c r="H292" s="12" t="str">
        <f t="shared" si="17"/>
        <v/>
      </c>
      <c r="I292" s="6"/>
      <c r="J292" s="13" t="str">
        <f t="shared" si="18"/>
        <v/>
      </c>
      <c r="K292" s="13" t="str">
        <f t="shared" si="19"/>
        <v/>
      </c>
      <c r="L292" s="7"/>
      <c r="M292" s="1" t="str">
        <f>IF(B292="","",B292&amp;"|"&amp;COUNTIF($B$5:B292,B292))</f>
        <v/>
      </c>
    </row>
    <row r="293" spans="2:13" x14ac:dyDescent="0.2">
      <c r="B293" s="6"/>
      <c r="C293" s="10"/>
      <c r="D293" s="7"/>
      <c r="E293" s="7"/>
      <c r="F293" s="6"/>
      <c r="G293" s="11" t="str">
        <f t="shared" si="16"/>
        <v/>
      </c>
      <c r="H293" s="12" t="str">
        <f t="shared" si="17"/>
        <v/>
      </c>
      <c r="I293" s="6"/>
      <c r="J293" s="13" t="str">
        <f t="shared" si="18"/>
        <v/>
      </c>
      <c r="K293" s="13" t="str">
        <f t="shared" si="19"/>
        <v/>
      </c>
      <c r="L293" s="7"/>
      <c r="M293" s="1" t="str">
        <f>IF(B293="","",B293&amp;"|"&amp;COUNTIF($B$5:B293,B293))</f>
        <v/>
      </c>
    </row>
    <row r="294" spans="2:13" x14ac:dyDescent="0.2">
      <c r="B294" s="6"/>
      <c r="C294" s="10"/>
      <c r="D294" s="7"/>
      <c r="E294" s="7"/>
      <c r="F294" s="6"/>
      <c r="G294" s="11" t="str">
        <f t="shared" si="16"/>
        <v/>
      </c>
      <c r="H294" s="12" t="str">
        <f t="shared" si="17"/>
        <v/>
      </c>
      <c r="I294" s="6"/>
      <c r="J294" s="13" t="str">
        <f t="shared" si="18"/>
        <v/>
      </c>
      <c r="K294" s="13" t="str">
        <f t="shared" si="19"/>
        <v/>
      </c>
      <c r="L294" s="7"/>
      <c r="M294" s="1" t="str">
        <f>IF(B294="","",B294&amp;"|"&amp;COUNTIF($B$5:B294,B294))</f>
        <v/>
      </c>
    </row>
    <row r="295" spans="2:13" x14ac:dyDescent="0.2">
      <c r="B295" s="6"/>
      <c r="C295" s="10"/>
      <c r="D295" s="7"/>
      <c r="E295" s="7"/>
      <c r="F295" s="6"/>
      <c r="G295" s="11" t="str">
        <f t="shared" si="16"/>
        <v/>
      </c>
      <c r="H295" s="12" t="str">
        <f t="shared" si="17"/>
        <v/>
      </c>
      <c r="I295" s="6"/>
      <c r="J295" s="13" t="str">
        <f t="shared" si="18"/>
        <v/>
      </c>
      <c r="K295" s="13" t="str">
        <f t="shared" si="19"/>
        <v/>
      </c>
      <c r="L295" s="7"/>
      <c r="M295" s="1" t="str">
        <f>IF(B295="","",B295&amp;"|"&amp;COUNTIF($B$5:B295,B295))</f>
        <v/>
      </c>
    </row>
    <row r="296" spans="2:13" x14ac:dyDescent="0.2">
      <c r="B296" s="6"/>
      <c r="C296" s="10"/>
      <c r="D296" s="7"/>
      <c r="E296" s="7"/>
      <c r="F296" s="6"/>
      <c r="G296" s="11" t="str">
        <f t="shared" si="16"/>
        <v/>
      </c>
      <c r="H296" s="12" t="str">
        <f t="shared" si="17"/>
        <v/>
      </c>
      <c r="I296" s="6"/>
      <c r="J296" s="13" t="str">
        <f t="shared" si="18"/>
        <v/>
      </c>
      <c r="K296" s="13" t="str">
        <f t="shared" si="19"/>
        <v/>
      </c>
      <c r="L296" s="7"/>
      <c r="M296" s="1" t="str">
        <f>IF(B296="","",B296&amp;"|"&amp;COUNTIF($B$5:B296,B296))</f>
        <v/>
      </c>
    </row>
    <row r="297" spans="2:13" x14ac:dyDescent="0.2">
      <c r="B297" s="6"/>
      <c r="C297" s="10"/>
      <c r="D297" s="7"/>
      <c r="E297" s="7"/>
      <c r="F297" s="6"/>
      <c r="G297" s="11" t="str">
        <f t="shared" si="16"/>
        <v/>
      </c>
      <c r="H297" s="12" t="str">
        <f t="shared" si="17"/>
        <v/>
      </c>
      <c r="I297" s="6"/>
      <c r="J297" s="13" t="str">
        <f t="shared" si="18"/>
        <v/>
      </c>
      <c r="K297" s="13" t="str">
        <f t="shared" si="19"/>
        <v/>
      </c>
      <c r="L297" s="7"/>
      <c r="M297" s="1" t="str">
        <f>IF(B297="","",B297&amp;"|"&amp;COUNTIF($B$5:B297,B297))</f>
        <v/>
      </c>
    </row>
    <row r="298" spans="2:13" x14ac:dyDescent="0.2">
      <c r="B298" s="6"/>
      <c r="C298" s="10"/>
      <c r="D298" s="7"/>
      <c r="E298" s="7"/>
      <c r="F298" s="6"/>
      <c r="G298" s="11" t="str">
        <f t="shared" si="16"/>
        <v/>
      </c>
      <c r="H298" s="12" t="str">
        <f t="shared" si="17"/>
        <v/>
      </c>
      <c r="I298" s="6"/>
      <c r="J298" s="13" t="str">
        <f t="shared" si="18"/>
        <v/>
      </c>
      <c r="K298" s="13" t="str">
        <f t="shared" si="19"/>
        <v/>
      </c>
      <c r="L298" s="7"/>
      <c r="M298" s="1" t="str">
        <f>IF(B298="","",B298&amp;"|"&amp;COUNTIF($B$5:B298,B298))</f>
        <v/>
      </c>
    </row>
    <row r="299" spans="2:13" x14ac:dyDescent="0.2">
      <c r="B299" s="6"/>
      <c r="C299" s="10"/>
      <c r="D299" s="7"/>
      <c r="E299" s="7"/>
      <c r="F299" s="6"/>
      <c r="G299" s="11" t="str">
        <f t="shared" si="16"/>
        <v/>
      </c>
      <c r="H299" s="12" t="str">
        <f t="shared" si="17"/>
        <v/>
      </c>
      <c r="I299" s="6"/>
      <c r="J299" s="13" t="str">
        <f t="shared" si="18"/>
        <v/>
      </c>
      <c r="K299" s="13" t="str">
        <f t="shared" si="19"/>
        <v/>
      </c>
      <c r="L299" s="7"/>
      <c r="M299" s="1" t="str">
        <f>IF(B299="","",B299&amp;"|"&amp;COUNTIF($B$5:B299,B299))</f>
        <v/>
      </c>
    </row>
    <row r="300" spans="2:13" x14ac:dyDescent="0.2">
      <c r="B300" s="6"/>
      <c r="C300" s="10"/>
      <c r="D300" s="7"/>
      <c r="E300" s="7"/>
      <c r="F300" s="6"/>
      <c r="G300" s="11" t="str">
        <f t="shared" si="16"/>
        <v/>
      </c>
      <c r="H300" s="12" t="str">
        <f t="shared" si="17"/>
        <v/>
      </c>
      <c r="I300" s="6"/>
      <c r="J300" s="13" t="str">
        <f t="shared" si="18"/>
        <v/>
      </c>
      <c r="K300" s="13" t="str">
        <f t="shared" si="19"/>
        <v/>
      </c>
      <c r="L300" s="7"/>
      <c r="M300" s="1" t="str">
        <f>IF(B300="","",B300&amp;"|"&amp;COUNTIF($B$5:B300,B300))</f>
        <v/>
      </c>
    </row>
    <row r="301" spans="2:13" x14ac:dyDescent="0.2">
      <c r="B301" s="6"/>
      <c r="C301" s="10"/>
      <c r="D301" s="7"/>
      <c r="E301" s="7"/>
      <c r="F301" s="6"/>
      <c r="G301" s="11" t="str">
        <f t="shared" si="16"/>
        <v/>
      </c>
      <c r="H301" s="12" t="str">
        <f t="shared" si="17"/>
        <v/>
      </c>
      <c r="I301" s="6"/>
      <c r="J301" s="13" t="str">
        <f t="shared" si="18"/>
        <v/>
      </c>
      <c r="K301" s="13" t="str">
        <f t="shared" si="19"/>
        <v/>
      </c>
      <c r="L301" s="7"/>
      <c r="M301" s="1" t="str">
        <f>IF(B301="","",B301&amp;"|"&amp;COUNTIF($B$5:B301,B301))</f>
        <v/>
      </c>
    </row>
    <row r="302" spans="2:13" x14ac:dyDescent="0.2">
      <c r="B302" s="6"/>
      <c r="C302" s="10"/>
      <c r="D302" s="7"/>
      <c r="E302" s="7"/>
      <c r="F302" s="6"/>
      <c r="G302" s="11" t="str">
        <f t="shared" si="16"/>
        <v/>
      </c>
      <c r="H302" s="12" t="str">
        <f t="shared" si="17"/>
        <v/>
      </c>
      <c r="I302" s="6"/>
      <c r="J302" s="13" t="str">
        <f t="shared" si="18"/>
        <v/>
      </c>
      <c r="K302" s="13" t="str">
        <f t="shared" si="19"/>
        <v/>
      </c>
      <c r="L302" s="7"/>
      <c r="M302" s="1" t="str">
        <f>IF(B302="","",B302&amp;"|"&amp;COUNTIF($B$5:B302,B302))</f>
        <v/>
      </c>
    </row>
    <row r="303" spans="2:13" x14ac:dyDescent="0.2">
      <c r="B303" s="6"/>
      <c r="C303" s="10"/>
      <c r="D303" s="7"/>
      <c r="E303" s="7"/>
      <c r="F303" s="6"/>
      <c r="G303" s="11" t="str">
        <f t="shared" si="16"/>
        <v/>
      </c>
      <c r="H303" s="12" t="str">
        <f t="shared" si="17"/>
        <v/>
      </c>
      <c r="I303" s="6"/>
      <c r="J303" s="13" t="str">
        <f t="shared" si="18"/>
        <v/>
      </c>
      <c r="K303" s="13" t="str">
        <f t="shared" si="19"/>
        <v/>
      </c>
      <c r="L303" s="7"/>
      <c r="M303" s="1" t="str">
        <f>IF(B303="","",B303&amp;"|"&amp;COUNTIF($B$5:B303,B303))</f>
        <v/>
      </c>
    </row>
    <row r="304" spans="2:13" x14ac:dyDescent="0.2">
      <c r="B304" s="6"/>
      <c r="C304" s="10"/>
      <c r="D304" s="7"/>
      <c r="E304" s="7"/>
      <c r="F304" s="6"/>
      <c r="G304" s="11" t="str">
        <f t="shared" si="16"/>
        <v/>
      </c>
      <c r="H304" s="12" t="str">
        <f t="shared" si="17"/>
        <v/>
      </c>
      <c r="I304" s="6"/>
      <c r="J304" s="13" t="str">
        <f t="shared" si="18"/>
        <v/>
      </c>
      <c r="K304" s="13" t="str">
        <f t="shared" si="19"/>
        <v/>
      </c>
      <c r="L304" s="7"/>
      <c r="M304" s="1" t="str">
        <f>IF(B304="","",B304&amp;"|"&amp;COUNTIF($B$5:B304,B304))</f>
        <v/>
      </c>
    </row>
    <row r="305" spans="2:13" x14ac:dyDescent="0.2">
      <c r="B305" s="6"/>
      <c r="C305" s="10"/>
      <c r="D305" s="7"/>
      <c r="E305" s="7"/>
      <c r="F305" s="6"/>
      <c r="G305" s="11" t="str">
        <f t="shared" si="16"/>
        <v/>
      </c>
      <c r="H305" s="12" t="str">
        <f t="shared" si="17"/>
        <v/>
      </c>
      <c r="I305" s="6"/>
      <c r="J305" s="13" t="str">
        <f t="shared" si="18"/>
        <v/>
      </c>
      <c r="K305" s="13" t="str">
        <f t="shared" si="19"/>
        <v/>
      </c>
      <c r="L305" s="7"/>
      <c r="M305" s="1" t="str">
        <f>IF(B305="","",B305&amp;"|"&amp;COUNTIF($B$5:B305,B305))</f>
        <v/>
      </c>
    </row>
    <row r="306" spans="2:13" x14ac:dyDescent="0.2">
      <c r="B306" s="6"/>
      <c r="C306" s="10"/>
      <c r="D306" s="7"/>
      <c r="E306" s="7"/>
      <c r="F306" s="6"/>
      <c r="G306" s="11" t="str">
        <f t="shared" si="16"/>
        <v/>
      </c>
      <c r="H306" s="12" t="str">
        <f t="shared" si="17"/>
        <v/>
      </c>
      <c r="I306" s="6"/>
      <c r="J306" s="13" t="str">
        <f t="shared" si="18"/>
        <v/>
      </c>
      <c r="K306" s="13" t="str">
        <f t="shared" si="19"/>
        <v/>
      </c>
      <c r="L306" s="7"/>
      <c r="M306" s="1" t="str">
        <f>IF(B306="","",B306&amp;"|"&amp;COUNTIF($B$5:B306,B306))</f>
        <v/>
      </c>
    </row>
    <row r="307" spans="2:13" x14ac:dyDescent="0.2">
      <c r="B307" s="6"/>
      <c r="C307" s="10"/>
      <c r="D307" s="7"/>
      <c r="E307" s="7"/>
      <c r="F307" s="6"/>
      <c r="G307" s="11" t="str">
        <f t="shared" si="16"/>
        <v/>
      </c>
      <c r="H307" s="12" t="str">
        <f t="shared" si="17"/>
        <v/>
      </c>
      <c r="I307" s="6"/>
      <c r="J307" s="13" t="str">
        <f t="shared" si="18"/>
        <v/>
      </c>
      <c r="K307" s="13" t="str">
        <f t="shared" si="19"/>
        <v/>
      </c>
      <c r="L307" s="7"/>
      <c r="M307" s="1" t="str">
        <f>IF(B307="","",B307&amp;"|"&amp;COUNTIF($B$5:B307,B307))</f>
        <v/>
      </c>
    </row>
    <row r="308" spans="2:13" x14ac:dyDescent="0.2">
      <c r="B308" s="6"/>
      <c r="C308" s="10"/>
      <c r="D308" s="7"/>
      <c r="E308" s="7"/>
      <c r="F308" s="6"/>
      <c r="G308" s="11" t="str">
        <f t="shared" si="16"/>
        <v/>
      </c>
      <c r="H308" s="12" t="str">
        <f t="shared" si="17"/>
        <v/>
      </c>
      <c r="I308" s="6"/>
      <c r="J308" s="13" t="str">
        <f t="shared" si="18"/>
        <v/>
      </c>
      <c r="K308" s="13" t="str">
        <f t="shared" si="19"/>
        <v/>
      </c>
      <c r="L308" s="7"/>
      <c r="M308" s="1" t="str">
        <f>IF(B308="","",B308&amp;"|"&amp;COUNTIF($B$5:B308,B308))</f>
        <v/>
      </c>
    </row>
    <row r="309" spans="2:13" x14ac:dyDescent="0.2">
      <c r="B309" s="6"/>
      <c r="C309" s="10"/>
      <c r="D309" s="7"/>
      <c r="E309" s="7"/>
      <c r="F309" s="6"/>
      <c r="G309" s="11" t="str">
        <f t="shared" si="16"/>
        <v/>
      </c>
      <c r="H309" s="12" t="str">
        <f t="shared" si="17"/>
        <v/>
      </c>
      <c r="I309" s="6"/>
      <c r="J309" s="13" t="str">
        <f t="shared" si="18"/>
        <v/>
      </c>
      <c r="K309" s="13" t="str">
        <f t="shared" si="19"/>
        <v/>
      </c>
      <c r="L309" s="7"/>
      <c r="M309" s="1" t="str">
        <f>IF(B309="","",B309&amp;"|"&amp;COUNTIF($B$5:B309,B309))</f>
        <v/>
      </c>
    </row>
    <row r="310" spans="2:13" x14ac:dyDescent="0.2">
      <c r="B310" s="6"/>
      <c r="C310" s="10"/>
      <c r="D310" s="7"/>
      <c r="E310" s="7"/>
      <c r="F310" s="6"/>
      <c r="G310" s="11" t="str">
        <f t="shared" si="16"/>
        <v/>
      </c>
      <c r="H310" s="12" t="str">
        <f t="shared" si="17"/>
        <v/>
      </c>
      <c r="I310" s="6"/>
      <c r="J310" s="13" t="str">
        <f t="shared" si="18"/>
        <v/>
      </c>
      <c r="K310" s="13" t="str">
        <f t="shared" si="19"/>
        <v/>
      </c>
      <c r="L310" s="7"/>
      <c r="M310" s="1" t="str">
        <f>IF(B310="","",B310&amp;"|"&amp;COUNTIF($B$5:B310,B310))</f>
        <v/>
      </c>
    </row>
    <row r="311" spans="2:13" x14ac:dyDescent="0.2">
      <c r="B311" s="6"/>
      <c r="C311" s="10"/>
      <c r="D311" s="7"/>
      <c r="E311" s="7"/>
      <c r="F311" s="6"/>
      <c r="G311" s="11" t="str">
        <f t="shared" si="16"/>
        <v/>
      </c>
      <c r="H311" s="12" t="str">
        <f t="shared" si="17"/>
        <v/>
      </c>
      <c r="I311" s="6"/>
      <c r="J311" s="13" t="str">
        <f t="shared" si="18"/>
        <v/>
      </c>
      <c r="K311" s="13" t="str">
        <f t="shared" si="19"/>
        <v/>
      </c>
      <c r="L311" s="7"/>
      <c r="M311" s="1" t="str">
        <f>IF(B311="","",B311&amp;"|"&amp;COUNTIF($B$5:B311,B311))</f>
        <v/>
      </c>
    </row>
    <row r="312" spans="2:13" x14ac:dyDescent="0.2">
      <c r="B312" s="6"/>
      <c r="C312" s="10"/>
      <c r="D312" s="7"/>
      <c r="E312" s="7"/>
      <c r="F312" s="6"/>
      <c r="G312" s="11" t="str">
        <f t="shared" si="16"/>
        <v/>
      </c>
      <c r="H312" s="12" t="str">
        <f t="shared" si="17"/>
        <v/>
      </c>
      <c r="I312" s="6"/>
      <c r="J312" s="13" t="str">
        <f t="shared" si="18"/>
        <v/>
      </c>
      <c r="K312" s="13" t="str">
        <f t="shared" si="19"/>
        <v/>
      </c>
      <c r="L312" s="7"/>
      <c r="M312" s="1" t="str">
        <f>IF(B312="","",B312&amp;"|"&amp;COUNTIF($B$5:B312,B312))</f>
        <v/>
      </c>
    </row>
    <row r="313" spans="2:13" x14ac:dyDescent="0.2">
      <c r="B313" s="6"/>
      <c r="C313" s="10"/>
      <c r="D313" s="7"/>
      <c r="E313" s="7"/>
      <c r="F313" s="6"/>
      <c r="G313" s="11" t="str">
        <f t="shared" si="16"/>
        <v/>
      </c>
      <c r="H313" s="12" t="str">
        <f t="shared" si="17"/>
        <v/>
      </c>
      <c r="I313" s="6"/>
      <c r="J313" s="13" t="str">
        <f t="shared" si="18"/>
        <v/>
      </c>
      <c r="K313" s="13" t="str">
        <f t="shared" si="19"/>
        <v/>
      </c>
      <c r="L313" s="7"/>
      <c r="M313" s="1" t="str">
        <f>IF(B313="","",B313&amp;"|"&amp;COUNTIF($B$5:B313,B313))</f>
        <v/>
      </c>
    </row>
    <row r="314" spans="2:13" x14ac:dyDescent="0.2">
      <c r="B314" s="6"/>
      <c r="C314" s="10"/>
      <c r="D314" s="7"/>
      <c r="E314" s="7"/>
      <c r="F314" s="6"/>
      <c r="G314" s="11" t="str">
        <f t="shared" si="16"/>
        <v/>
      </c>
      <c r="H314" s="12" t="str">
        <f t="shared" si="17"/>
        <v/>
      </c>
      <c r="I314" s="6"/>
      <c r="J314" s="13" t="str">
        <f t="shared" si="18"/>
        <v/>
      </c>
      <c r="K314" s="13" t="str">
        <f t="shared" si="19"/>
        <v/>
      </c>
      <c r="L314" s="7"/>
      <c r="M314" s="1" t="str">
        <f>IF(B314="","",B314&amp;"|"&amp;COUNTIF($B$5:B314,B314))</f>
        <v/>
      </c>
    </row>
    <row r="315" spans="2:13" x14ac:dyDescent="0.2">
      <c r="B315" s="6"/>
      <c r="C315" s="10"/>
      <c r="D315" s="7"/>
      <c r="E315" s="7"/>
      <c r="F315" s="6"/>
      <c r="G315" s="11" t="str">
        <f t="shared" si="16"/>
        <v/>
      </c>
      <c r="H315" s="12" t="str">
        <f t="shared" si="17"/>
        <v/>
      </c>
      <c r="I315" s="6"/>
      <c r="J315" s="13" t="str">
        <f t="shared" si="18"/>
        <v/>
      </c>
      <c r="K315" s="13" t="str">
        <f t="shared" si="19"/>
        <v/>
      </c>
      <c r="L315" s="7"/>
      <c r="M315" s="1" t="str">
        <f>IF(B315="","",B315&amp;"|"&amp;COUNTIF($B$5:B315,B315))</f>
        <v/>
      </c>
    </row>
    <row r="316" spans="2:13" x14ac:dyDescent="0.2">
      <c r="B316" s="6"/>
      <c r="C316" s="10"/>
      <c r="D316" s="7"/>
      <c r="E316" s="7"/>
      <c r="F316" s="6"/>
      <c r="G316" s="11" t="str">
        <f t="shared" si="16"/>
        <v/>
      </c>
      <c r="H316" s="12" t="str">
        <f t="shared" si="17"/>
        <v/>
      </c>
      <c r="I316" s="6"/>
      <c r="J316" s="13" t="str">
        <f t="shared" si="18"/>
        <v/>
      </c>
      <c r="K316" s="13" t="str">
        <f t="shared" si="19"/>
        <v/>
      </c>
      <c r="L316" s="7"/>
      <c r="M316" s="1" t="str">
        <f>IF(B316="","",B316&amp;"|"&amp;COUNTIF($B$5:B316,B316))</f>
        <v/>
      </c>
    </row>
    <row r="317" spans="2:13" x14ac:dyDescent="0.2">
      <c r="B317" s="6"/>
      <c r="C317" s="10"/>
      <c r="D317" s="7"/>
      <c r="E317" s="7"/>
      <c r="F317" s="6"/>
      <c r="G317" s="11" t="str">
        <f t="shared" si="16"/>
        <v/>
      </c>
      <c r="H317" s="12" t="str">
        <f t="shared" si="17"/>
        <v/>
      </c>
      <c r="I317" s="6"/>
      <c r="J317" s="13" t="str">
        <f t="shared" si="18"/>
        <v/>
      </c>
      <c r="K317" s="13" t="str">
        <f t="shared" si="19"/>
        <v/>
      </c>
      <c r="L317" s="7"/>
      <c r="M317" s="1" t="str">
        <f>IF(B317="","",B317&amp;"|"&amp;COUNTIF($B$5:B317,B317))</f>
        <v/>
      </c>
    </row>
    <row r="318" spans="2:13" x14ac:dyDescent="0.2">
      <c r="B318" s="6"/>
      <c r="C318" s="10"/>
      <c r="D318" s="7"/>
      <c r="E318" s="7"/>
      <c r="F318" s="6"/>
      <c r="G318" s="11" t="str">
        <f t="shared" si="16"/>
        <v/>
      </c>
      <c r="H318" s="12" t="str">
        <f t="shared" si="17"/>
        <v/>
      </c>
      <c r="I318" s="6"/>
      <c r="J318" s="13" t="str">
        <f t="shared" si="18"/>
        <v/>
      </c>
      <c r="K318" s="13" t="str">
        <f t="shared" si="19"/>
        <v/>
      </c>
      <c r="L318" s="7"/>
      <c r="M318" s="1" t="str">
        <f>IF(B318="","",B318&amp;"|"&amp;COUNTIF($B$5:B318,B318))</f>
        <v/>
      </c>
    </row>
    <row r="319" spans="2:13" x14ac:dyDescent="0.2">
      <c r="B319" s="6"/>
      <c r="C319" s="10"/>
      <c r="D319" s="7"/>
      <c r="E319" s="7"/>
      <c r="F319" s="6"/>
      <c r="G319" s="11" t="str">
        <f t="shared" si="16"/>
        <v/>
      </c>
      <c r="H319" s="12" t="str">
        <f t="shared" si="17"/>
        <v/>
      </c>
      <c r="I319" s="6"/>
      <c r="J319" s="13" t="str">
        <f t="shared" si="18"/>
        <v/>
      </c>
      <c r="K319" s="13" t="str">
        <f t="shared" si="19"/>
        <v/>
      </c>
      <c r="L319" s="7"/>
      <c r="M319" s="1" t="str">
        <f>IF(B319="","",B319&amp;"|"&amp;COUNTIF($B$5:B319,B319))</f>
        <v/>
      </c>
    </row>
    <row r="320" spans="2:13" x14ac:dyDescent="0.2">
      <c r="B320" s="6"/>
      <c r="C320" s="10"/>
      <c r="D320" s="7"/>
      <c r="E320" s="7"/>
      <c r="F320" s="6"/>
      <c r="G320" s="11" t="str">
        <f t="shared" si="16"/>
        <v/>
      </c>
      <c r="H320" s="12" t="str">
        <f t="shared" si="17"/>
        <v/>
      </c>
      <c r="I320" s="6"/>
      <c r="J320" s="13" t="str">
        <f t="shared" si="18"/>
        <v/>
      </c>
      <c r="K320" s="13" t="str">
        <f t="shared" si="19"/>
        <v/>
      </c>
      <c r="L320" s="7"/>
      <c r="M320" s="1" t="str">
        <f>IF(B320="","",B320&amp;"|"&amp;COUNTIF($B$5:B320,B320))</f>
        <v/>
      </c>
    </row>
    <row r="321" spans="2:13" x14ac:dyDescent="0.2">
      <c r="B321" s="6"/>
      <c r="C321" s="10"/>
      <c r="D321" s="7"/>
      <c r="E321" s="7"/>
      <c r="F321" s="6"/>
      <c r="G321" s="11" t="str">
        <f t="shared" si="16"/>
        <v/>
      </c>
      <c r="H321" s="12" t="str">
        <f t="shared" si="17"/>
        <v/>
      </c>
      <c r="I321" s="6"/>
      <c r="J321" s="13" t="str">
        <f t="shared" si="18"/>
        <v/>
      </c>
      <c r="K321" s="13" t="str">
        <f t="shared" si="19"/>
        <v/>
      </c>
      <c r="L321" s="7"/>
      <c r="M321" s="1" t="str">
        <f>IF(B321="","",B321&amp;"|"&amp;COUNTIF($B$5:B321,B321))</f>
        <v/>
      </c>
    </row>
    <row r="322" spans="2:13" x14ac:dyDescent="0.2">
      <c r="B322" s="6"/>
      <c r="C322" s="10"/>
      <c r="D322" s="7"/>
      <c r="E322" s="7"/>
      <c r="F322" s="6"/>
      <c r="G322" s="11" t="str">
        <f t="shared" si="16"/>
        <v/>
      </c>
      <c r="H322" s="12" t="str">
        <f t="shared" si="17"/>
        <v/>
      </c>
      <c r="I322" s="6"/>
      <c r="J322" s="13" t="str">
        <f t="shared" si="18"/>
        <v/>
      </c>
      <c r="K322" s="13" t="str">
        <f t="shared" si="19"/>
        <v/>
      </c>
      <c r="L322" s="7"/>
      <c r="M322" s="1" t="str">
        <f>IF(B322="","",B322&amp;"|"&amp;COUNTIF($B$5:B322,B322))</f>
        <v/>
      </c>
    </row>
    <row r="323" spans="2:13" x14ac:dyDescent="0.2">
      <c r="B323" s="6"/>
      <c r="C323" s="10"/>
      <c r="D323" s="7"/>
      <c r="E323" s="7"/>
      <c r="F323" s="6"/>
      <c r="G323" s="11" t="str">
        <f t="shared" si="16"/>
        <v/>
      </c>
      <c r="H323" s="12" t="str">
        <f t="shared" si="17"/>
        <v/>
      </c>
      <c r="I323" s="6"/>
      <c r="J323" s="13" t="str">
        <f t="shared" si="18"/>
        <v/>
      </c>
      <c r="K323" s="13" t="str">
        <f t="shared" si="19"/>
        <v/>
      </c>
      <c r="L323" s="7"/>
      <c r="M323" s="1" t="str">
        <f>IF(B323="","",B323&amp;"|"&amp;COUNTIF($B$5:B323,B323))</f>
        <v/>
      </c>
    </row>
    <row r="324" spans="2:13" x14ac:dyDescent="0.2">
      <c r="B324" s="6"/>
      <c r="C324" s="10"/>
      <c r="D324" s="7"/>
      <c r="E324" s="7"/>
      <c r="F324" s="6"/>
      <c r="G324" s="11" t="str">
        <f t="shared" si="16"/>
        <v/>
      </c>
      <c r="H324" s="12" t="str">
        <f t="shared" si="17"/>
        <v/>
      </c>
      <c r="I324" s="6"/>
      <c r="J324" s="13" t="str">
        <f t="shared" si="18"/>
        <v/>
      </c>
      <c r="K324" s="13" t="str">
        <f t="shared" si="19"/>
        <v/>
      </c>
      <c r="L324" s="7"/>
      <c r="M324" s="1" t="str">
        <f>IF(B324="","",B324&amp;"|"&amp;COUNTIF($B$5:B324,B324))</f>
        <v/>
      </c>
    </row>
    <row r="325" spans="2:13" x14ac:dyDescent="0.2">
      <c r="B325" s="6"/>
      <c r="C325" s="10"/>
      <c r="D325" s="7"/>
      <c r="E325" s="7"/>
      <c r="F325" s="6"/>
      <c r="G325" s="11" t="str">
        <f t="shared" ref="G325:G388" si="20">IF(F325="","",IFERROR(VLOOKUP(F325,TabMat,2,FALSE),"Cod inexistent"))</f>
        <v/>
      </c>
      <c r="H325" s="12" t="str">
        <f t="shared" ref="H325:H388" si="21">IF(F325="","",IFERROR(VLOOKUP(F325,TabMat,3,FALSE),""))</f>
        <v/>
      </c>
      <c r="I325" s="6"/>
      <c r="J325" s="13" t="str">
        <f t="shared" ref="J325:J388" si="22">IF(F325="","",IFERROR(VLOOKUP(F325,TabMat,4,FALSE),0))</f>
        <v/>
      </c>
      <c r="K325" s="13" t="str">
        <f t="shared" ref="K325:K388" si="23">IF(OR(F325="",I325=""),"",ROUND(I325*J325,2))</f>
        <v/>
      </c>
      <c r="L325" s="7"/>
      <c r="M325" s="1" t="str">
        <f>IF(B325="","",B325&amp;"|"&amp;COUNTIF($B$5:B325,B325))</f>
        <v/>
      </c>
    </row>
    <row r="326" spans="2:13" x14ac:dyDescent="0.2">
      <c r="B326" s="6"/>
      <c r="C326" s="10"/>
      <c r="D326" s="7"/>
      <c r="E326" s="7"/>
      <c r="F326" s="6"/>
      <c r="G326" s="11" t="str">
        <f t="shared" si="20"/>
        <v/>
      </c>
      <c r="H326" s="12" t="str">
        <f t="shared" si="21"/>
        <v/>
      </c>
      <c r="I326" s="6"/>
      <c r="J326" s="13" t="str">
        <f t="shared" si="22"/>
        <v/>
      </c>
      <c r="K326" s="13" t="str">
        <f t="shared" si="23"/>
        <v/>
      </c>
      <c r="L326" s="7"/>
      <c r="M326" s="1" t="str">
        <f>IF(B326="","",B326&amp;"|"&amp;COUNTIF($B$5:B326,B326))</f>
        <v/>
      </c>
    </row>
    <row r="327" spans="2:13" x14ac:dyDescent="0.2">
      <c r="B327" s="6"/>
      <c r="C327" s="10"/>
      <c r="D327" s="7"/>
      <c r="E327" s="7"/>
      <c r="F327" s="6"/>
      <c r="G327" s="11" t="str">
        <f t="shared" si="20"/>
        <v/>
      </c>
      <c r="H327" s="12" t="str">
        <f t="shared" si="21"/>
        <v/>
      </c>
      <c r="I327" s="6"/>
      <c r="J327" s="13" t="str">
        <f t="shared" si="22"/>
        <v/>
      </c>
      <c r="K327" s="13" t="str">
        <f t="shared" si="23"/>
        <v/>
      </c>
      <c r="L327" s="7"/>
      <c r="M327" s="1" t="str">
        <f>IF(B327="","",B327&amp;"|"&amp;COUNTIF($B$5:B327,B327))</f>
        <v/>
      </c>
    </row>
    <row r="328" spans="2:13" x14ac:dyDescent="0.2">
      <c r="B328" s="6"/>
      <c r="C328" s="10"/>
      <c r="D328" s="7"/>
      <c r="E328" s="7"/>
      <c r="F328" s="6"/>
      <c r="G328" s="11" t="str">
        <f t="shared" si="20"/>
        <v/>
      </c>
      <c r="H328" s="12" t="str">
        <f t="shared" si="21"/>
        <v/>
      </c>
      <c r="I328" s="6"/>
      <c r="J328" s="13" t="str">
        <f t="shared" si="22"/>
        <v/>
      </c>
      <c r="K328" s="13" t="str">
        <f t="shared" si="23"/>
        <v/>
      </c>
      <c r="L328" s="7"/>
      <c r="M328" s="1" t="str">
        <f>IF(B328="","",B328&amp;"|"&amp;COUNTIF($B$5:B328,B328))</f>
        <v/>
      </c>
    </row>
    <row r="329" spans="2:13" x14ac:dyDescent="0.2">
      <c r="B329" s="6"/>
      <c r="C329" s="10"/>
      <c r="D329" s="7"/>
      <c r="E329" s="7"/>
      <c r="F329" s="6"/>
      <c r="G329" s="11" t="str">
        <f t="shared" si="20"/>
        <v/>
      </c>
      <c r="H329" s="12" t="str">
        <f t="shared" si="21"/>
        <v/>
      </c>
      <c r="I329" s="6"/>
      <c r="J329" s="13" t="str">
        <f t="shared" si="22"/>
        <v/>
      </c>
      <c r="K329" s="13" t="str">
        <f t="shared" si="23"/>
        <v/>
      </c>
      <c r="L329" s="7"/>
      <c r="M329" s="1" t="str">
        <f>IF(B329="","",B329&amp;"|"&amp;COUNTIF($B$5:B329,B329))</f>
        <v/>
      </c>
    </row>
    <row r="330" spans="2:13" x14ac:dyDescent="0.2">
      <c r="B330" s="6"/>
      <c r="C330" s="10"/>
      <c r="D330" s="7"/>
      <c r="E330" s="7"/>
      <c r="F330" s="6"/>
      <c r="G330" s="11" t="str">
        <f t="shared" si="20"/>
        <v/>
      </c>
      <c r="H330" s="12" t="str">
        <f t="shared" si="21"/>
        <v/>
      </c>
      <c r="I330" s="6"/>
      <c r="J330" s="13" t="str">
        <f t="shared" si="22"/>
        <v/>
      </c>
      <c r="K330" s="13" t="str">
        <f t="shared" si="23"/>
        <v/>
      </c>
      <c r="L330" s="7"/>
      <c r="M330" s="1" t="str">
        <f>IF(B330="","",B330&amp;"|"&amp;COUNTIF($B$5:B330,B330))</f>
        <v/>
      </c>
    </row>
    <row r="331" spans="2:13" x14ac:dyDescent="0.2">
      <c r="B331" s="6"/>
      <c r="C331" s="10"/>
      <c r="D331" s="7"/>
      <c r="E331" s="7"/>
      <c r="F331" s="6"/>
      <c r="G331" s="11" t="str">
        <f t="shared" si="20"/>
        <v/>
      </c>
      <c r="H331" s="12" t="str">
        <f t="shared" si="21"/>
        <v/>
      </c>
      <c r="I331" s="6"/>
      <c r="J331" s="13" t="str">
        <f t="shared" si="22"/>
        <v/>
      </c>
      <c r="K331" s="13" t="str">
        <f t="shared" si="23"/>
        <v/>
      </c>
      <c r="L331" s="7"/>
      <c r="M331" s="1" t="str">
        <f>IF(B331="","",B331&amp;"|"&amp;COUNTIF($B$5:B331,B331))</f>
        <v/>
      </c>
    </row>
    <row r="332" spans="2:13" x14ac:dyDescent="0.2">
      <c r="B332" s="6"/>
      <c r="C332" s="10"/>
      <c r="D332" s="7"/>
      <c r="E332" s="7"/>
      <c r="F332" s="6"/>
      <c r="G332" s="11" t="str">
        <f t="shared" si="20"/>
        <v/>
      </c>
      <c r="H332" s="12" t="str">
        <f t="shared" si="21"/>
        <v/>
      </c>
      <c r="I332" s="6"/>
      <c r="J332" s="13" t="str">
        <f t="shared" si="22"/>
        <v/>
      </c>
      <c r="K332" s="13" t="str">
        <f t="shared" si="23"/>
        <v/>
      </c>
      <c r="L332" s="7"/>
      <c r="M332" s="1" t="str">
        <f>IF(B332="","",B332&amp;"|"&amp;COUNTIF($B$5:B332,B332))</f>
        <v/>
      </c>
    </row>
    <row r="333" spans="2:13" x14ac:dyDescent="0.2">
      <c r="B333" s="6"/>
      <c r="C333" s="10"/>
      <c r="D333" s="7"/>
      <c r="E333" s="7"/>
      <c r="F333" s="6"/>
      <c r="G333" s="11" t="str">
        <f t="shared" si="20"/>
        <v/>
      </c>
      <c r="H333" s="12" t="str">
        <f t="shared" si="21"/>
        <v/>
      </c>
      <c r="I333" s="6"/>
      <c r="J333" s="13" t="str">
        <f t="shared" si="22"/>
        <v/>
      </c>
      <c r="K333" s="13" t="str">
        <f t="shared" si="23"/>
        <v/>
      </c>
      <c r="L333" s="7"/>
      <c r="M333" s="1" t="str">
        <f>IF(B333="","",B333&amp;"|"&amp;COUNTIF($B$5:B333,B333))</f>
        <v/>
      </c>
    </row>
    <row r="334" spans="2:13" x14ac:dyDescent="0.2">
      <c r="B334" s="6"/>
      <c r="C334" s="10"/>
      <c r="D334" s="7"/>
      <c r="E334" s="7"/>
      <c r="F334" s="6"/>
      <c r="G334" s="11" t="str">
        <f t="shared" si="20"/>
        <v/>
      </c>
      <c r="H334" s="12" t="str">
        <f t="shared" si="21"/>
        <v/>
      </c>
      <c r="I334" s="6"/>
      <c r="J334" s="13" t="str">
        <f t="shared" si="22"/>
        <v/>
      </c>
      <c r="K334" s="13" t="str">
        <f t="shared" si="23"/>
        <v/>
      </c>
      <c r="L334" s="7"/>
      <c r="M334" s="1" t="str">
        <f>IF(B334="","",B334&amp;"|"&amp;COUNTIF($B$5:B334,B334))</f>
        <v/>
      </c>
    </row>
    <row r="335" spans="2:13" x14ac:dyDescent="0.2">
      <c r="B335" s="6"/>
      <c r="C335" s="10"/>
      <c r="D335" s="7"/>
      <c r="E335" s="7"/>
      <c r="F335" s="6"/>
      <c r="G335" s="11" t="str">
        <f t="shared" si="20"/>
        <v/>
      </c>
      <c r="H335" s="12" t="str">
        <f t="shared" si="21"/>
        <v/>
      </c>
      <c r="I335" s="6"/>
      <c r="J335" s="13" t="str">
        <f t="shared" si="22"/>
        <v/>
      </c>
      <c r="K335" s="13" t="str">
        <f t="shared" si="23"/>
        <v/>
      </c>
      <c r="L335" s="7"/>
      <c r="M335" s="1" t="str">
        <f>IF(B335="","",B335&amp;"|"&amp;COUNTIF($B$5:B335,B335))</f>
        <v/>
      </c>
    </row>
    <row r="336" spans="2:13" x14ac:dyDescent="0.2">
      <c r="B336" s="6"/>
      <c r="C336" s="10"/>
      <c r="D336" s="7"/>
      <c r="E336" s="7"/>
      <c r="F336" s="6"/>
      <c r="G336" s="11" t="str">
        <f t="shared" si="20"/>
        <v/>
      </c>
      <c r="H336" s="12" t="str">
        <f t="shared" si="21"/>
        <v/>
      </c>
      <c r="I336" s="6"/>
      <c r="J336" s="13" t="str">
        <f t="shared" si="22"/>
        <v/>
      </c>
      <c r="K336" s="13" t="str">
        <f t="shared" si="23"/>
        <v/>
      </c>
      <c r="L336" s="7"/>
      <c r="M336" s="1" t="str">
        <f>IF(B336="","",B336&amp;"|"&amp;COUNTIF($B$5:B336,B336))</f>
        <v/>
      </c>
    </row>
    <row r="337" spans="2:13" x14ac:dyDescent="0.2">
      <c r="B337" s="6"/>
      <c r="C337" s="10"/>
      <c r="D337" s="7"/>
      <c r="E337" s="7"/>
      <c r="F337" s="6"/>
      <c r="G337" s="11" t="str">
        <f t="shared" si="20"/>
        <v/>
      </c>
      <c r="H337" s="12" t="str">
        <f t="shared" si="21"/>
        <v/>
      </c>
      <c r="I337" s="6"/>
      <c r="J337" s="13" t="str">
        <f t="shared" si="22"/>
        <v/>
      </c>
      <c r="K337" s="13" t="str">
        <f t="shared" si="23"/>
        <v/>
      </c>
      <c r="L337" s="7"/>
      <c r="M337" s="1" t="str">
        <f>IF(B337="","",B337&amp;"|"&amp;COUNTIF($B$5:B337,B337))</f>
        <v/>
      </c>
    </row>
    <row r="338" spans="2:13" x14ac:dyDescent="0.2">
      <c r="B338" s="6"/>
      <c r="C338" s="10"/>
      <c r="D338" s="7"/>
      <c r="E338" s="7"/>
      <c r="F338" s="6"/>
      <c r="G338" s="11" t="str">
        <f t="shared" si="20"/>
        <v/>
      </c>
      <c r="H338" s="12" t="str">
        <f t="shared" si="21"/>
        <v/>
      </c>
      <c r="I338" s="6"/>
      <c r="J338" s="13" t="str">
        <f t="shared" si="22"/>
        <v/>
      </c>
      <c r="K338" s="13" t="str">
        <f t="shared" si="23"/>
        <v/>
      </c>
      <c r="L338" s="7"/>
      <c r="M338" s="1" t="str">
        <f>IF(B338="","",B338&amp;"|"&amp;COUNTIF($B$5:B338,B338))</f>
        <v/>
      </c>
    </row>
    <row r="339" spans="2:13" x14ac:dyDescent="0.2">
      <c r="B339" s="6"/>
      <c r="C339" s="10"/>
      <c r="D339" s="7"/>
      <c r="E339" s="7"/>
      <c r="F339" s="6"/>
      <c r="G339" s="11" t="str">
        <f t="shared" si="20"/>
        <v/>
      </c>
      <c r="H339" s="12" t="str">
        <f t="shared" si="21"/>
        <v/>
      </c>
      <c r="I339" s="6"/>
      <c r="J339" s="13" t="str">
        <f t="shared" si="22"/>
        <v/>
      </c>
      <c r="K339" s="13" t="str">
        <f t="shared" si="23"/>
        <v/>
      </c>
      <c r="L339" s="7"/>
      <c r="M339" s="1" t="str">
        <f>IF(B339="","",B339&amp;"|"&amp;COUNTIF($B$5:B339,B339))</f>
        <v/>
      </c>
    </row>
    <row r="340" spans="2:13" x14ac:dyDescent="0.2">
      <c r="B340" s="6"/>
      <c r="C340" s="10"/>
      <c r="D340" s="7"/>
      <c r="E340" s="7"/>
      <c r="F340" s="6"/>
      <c r="G340" s="11" t="str">
        <f t="shared" si="20"/>
        <v/>
      </c>
      <c r="H340" s="12" t="str">
        <f t="shared" si="21"/>
        <v/>
      </c>
      <c r="I340" s="6"/>
      <c r="J340" s="13" t="str">
        <f t="shared" si="22"/>
        <v/>
      </c>
      <c r="K340" s="13" t="str">
        <f t="shared" si="23"/>
        <v/>
      </c>
      <c r="L340" s="7"/>
      <c r="M340" s="1" t="str">
        <f>IF(B340="","",B340&amp;"|"&amp;COUNTIF($B$5:B340,B340))</f>
        <v/>
      </c>
    </row>
    <row r="341" spans="2:13" x14ac:dyDescent="0.2">
      <c r="B341" s="6"/>
      <c r="C341" s="10"/>
      <c r="D341" s="7"/>
      <c r="E341" s="7"/>
      <c r="F341" s="6"/>
      <c r="G341" s="11" t="str">
        <f t="shared" si="20"/>
        <v/>
      </c>
      <c r="H341" s="12" t="str">
        <f t="shared" si="21"/>
        <v/>
      </c>
      <c r="I341" s="6"/>
      <c r="J341" s="13" t="str">
        <f t="shared" si="22"/>
        <v/>
      </c>
      <c r="K341" s="13" t="str">
        <f t="shared" si="23"/>
        <v/>
      </c>
      <c r="L341" s="7"/>
      <c r="M341" s="1" t="str">
        <f>IF(B341="","",B341&amp;"|"&amp;COUNTIF($B$5:B341,B341))</f>
        <v/>
      </c>
    </row>
    <row r="342" spans="2:13" x14ac:dyDescent="0.2">
      <c r="B342" s="6"/>
      <c r="C342" s="10"/>
      <c r="D342" s="7"/>
      <c r="E342" s="7"/>
      <c r="F342" s="6"/>
      <c r="G342" s="11" t="str">
        <f t="shared" si="20"/>
        <v/>
      </c>
      <c r="H342" s="12" t="str">
        <f t="shared" si="21"/>
        <v/>
      </c>
      <c r="I342" s="6"/>
      <c r="J342" s="13" t="str">
        <f t="shared" si="22"/>
        <v/>
      </c>
      <c r="K342" s="13" t="str">
        <f t="shared" si="23"/>
        <v/>
      </c>
      <c r="L342" s="7"/>
      <c r="M342" s="1" t="str">
        <f>IF(B342="","",B342&amp;"|"&amp;COUNTIF($B$5:B342,B342))</f>
        <v/>
      </c>
    </row>
    <row r="343" spans="2:13" x14ac:dyDescent="0.2">
      <c r="B343" s="6"/>
      <c r="C343" s="10"/>
      <c r="D343" s="7"/>
      <c r="E343" s="7"/>
      <c r="F343" s="6"/>
      <c r="G343" s="11" t="str">
        <f t="shared" si="20"/>
        <v/>
      </c>
      <c r="H343" s="12" t="str">
        <f t="shared" si="21"/>
        <v/>
      </c>
      <c r="I343" s="6"/>
      <c r="J343" s="13" t="str">
        <f t="shared" si="22"/>
        <v/>
      </c>
      <c r="K343" s="13" t="str">
        <f t="shared" si="23"/>
        <v/>
      </c>
      <c r="L343" s="7"/>
      <c r="M343" s="1" t="str">
        <f>IF(B343="","",B343&amp;"|"&amp;COUNTIF($B$5:B343,B343))</f>
        <v/>
      </c>
    </row>
    <row r="344" spans="2:13" x14ac:dyDescent="0.2">
      <c r="B344" s="6"/>
      <c r="C344" s="10"/>
      <c r="D344" s="7"/>
      <c r="E344" s="7"/>
      <c r="F344" s="6"/>
      <c r="G344" s="11" t="str">
        <f t="shared" si="20"/>
        <v/>
      </c>
      <c r="H344" s="12" t="str">
        <f t="shared" si="21"/>
        <v/>
      </c>
      <c r="I344" s="6"/>
      <c r="J344" s="13" t="str">
        <f t="shared" si="22"/>
        <v/>
      </c>
      <c r="K344" s="13" t="str">
        <f t="shared" si="23"/>
        <v/>
      </c>
      <c r="L344" s="7"/>
      <c r="M344" s="1" t="str">
        <f>IF(B344="","",B344&amp;"|"&amp;COUNTIF($B$5:B344,B344))</f>
        <v/>
      </c>
    </row>
    <row r="345" spans="2:13" x14ac:dyDescent="0.2">
      <c r="B345" s="6"/>
      <c r="C345" s="10"/>
      <c r="D345" s="7"/>
      <c r="E345" s="7"/>
      <c r="F345" s="6"/>
      <c r="G345" s="11" t="str">
        <f t="shared" si="20"/>
        <v/>
      </c>
      <c r="H345" s="12" t="str">
        <f t="shared" si="21"/>
        <v/>
      </c>
      <c r="I345" s="6"/>
      <c r="J345" s="13" t="str">
        <f t="shared" si="22"/>
        <v/>
      </c>
      <c r="K345" s="13" t="str">
        <f t="shared" si="23"/>
        <v/>
      </c>
      <c r="L345" s="7"/>
      <c r="M345" s="1" t="str">
        <f>IF(B345="","",B345&amp;"|"&amp;COUNTIF($B$5:B345,B345))</f>
        <v/>
      </c>
    </row>
    <row r="346" spans="2:13" x14ac:dyDescent="0.2">
      <c r="B346" s="6"/>
      <c r="C346" s="10"/>
      <c r="D346" s="7"/>
      <c r="E346" s="7"/>
      <c r="F346" s="6"/>
      <c r="G346" s="11" t="str">
        <f t="shared" si="20"/>
        <v/>
      </c>
      <c r="H346" s="12" t="str">
        <f t="shared" si="21"/>
        <v/>
      </c>
      <c r="I346" s="6"/>
      <c r="J346" s="13" t="str">
        <f t="shared" si="22"/>
        <v/>
      </c>
      <c r="K346" s="13" t="str">
        <f t="shared" si="23"/>
        <v/>
      </c>
      <c r="L346" s="7"/>
      <c r="M346" s="1" t="str">
        <f>IF(B346="","",B346&amp;"|"&amp;COUNTIF($B$5:B346,B346))</f>
        <v/>
      </c>
    </row>
    <row r="347" spans="2:13" x14ac:dyDescent="0.2">
      <c r="B347" s="6"/>
      <c r="C347" s="10"/>
      <c r="D347" s="7"/>
      <c r="E347" s="7"/>
      <c r="F347" s="6"/>
      <c r="G347" s="11" t="str">
        <f t="shared" si="20"/>
        <v/>
      </c>
      <c r="H347" s="12" t="str">
        <f t="shared" si="21"/>
        <v/>
      </c>
      <c r="I347" s="6"/>
      <c r="J347" s="13" t="str">
        <f t="shared" si="22"/>
        <v/>
      </c>
      <c r="K347" s="13" t="str">
        <f t="shared" si="23"/>
        <v/>
      </c>
      <c r="L347" s="7"/>
      <c r="M347" s="1" t="str">
        <f>IF(B347="","",B347&amp;"|"&amp;COUNTIF($B$5:B347,B347))</f>
        <v/>
      </c>
    </row>
    <row r="348" spans="2:13" x14ac:dyDescent="0.2">
      <c r="B348" s="6"/>
      <c r="C348" s="10"/>
      <c r="D348" s="7"/>
      <c r="E348" s="7"/>
      <c r="F348" s="6"/>
      <c r="G348" s="11" t="str">
        <f t="shared" si="20"/>
        <v/>
      </c>
      <c r="H348" s="12" t="str">
        <f t="shared" si="21"/>
        <v/>
      </c>
      <c r="I348" s="6"/>
      <c r="J348" s="13" t="str">
        <f t="shared" si="22"/>
        <v/>
      </c>
      <c r="K348" s="13" t="str">
        <f t="shared" si="23"/>
        <v/>
      </c>
      <c r="L348" s="7"/>
      <c r="M348" s="1" t="str">
        <f>IF(B348="","",B348&amp;"|"&amp;COUNTIF($B$5:B348,B348))</f>
        <v/>
      </c>
    </row>
    <row r="349" spans="2:13" x14ac:dyDescent="0.2">
      <c r="B349" s="6"/>
      <c r="C349" s="10"/>
      <c r="D349" s="7"/>
      <c r="E349" s="7"/>
      <c r="F349" s="6"/>
      <c r="G349" s="11" t="str">
        <f t="shared" si="20"/>
        <v/>
      </c>
      <c r="H349" s="12" t="str">
        <f t="shared" si="21"/>
        <v/>
      </c>
      <c r="I349" s="6"/>
      <c r="J349" s="13" t="str">
        <f t="shared" si="22"/>
        <v/>
      </c>
      <c r="K349" s="13" t="str">
        <f t="shared" si="23"/>
        <v/>
      </c>
      <c r="L349" s="7"/>
      <c r="M349" s="1" t="str">
        <f>IF(B349="","",B349&amp;"|"&amp;COUNTIF($B$5:B349,B349))</f>
        <v/>
      </c>
    </row>
    <row r="350" spans="2:13" x14ac:dyDescent="0.2">
      <c r="B350" s="6"/>
      <c r="C350" s="10"/>
      <c r="D350" s="7"/>
      <c r="E350" s="7"/>
      <c r="F350" s="6"/>
      <c r="G350" s="11" t="str">
        <f t="shared" si="20"/>
        <v/>
      </c>
      <c r="H350" s="12" t="str">
        <f t="shared" si="21"/>
        <v/>
      </c>
      <c r="I350" s="6"/>
      <c r="J350" s="13" t="str">
        <f t="shared" si="22"/>
        <v/>
      </c>
      <c r="K350" s="13" t="str">
        <f t="shared" si="23"/>
        <v/>
      </c>
      <c r="L350" s="7"/>
      <c r="M350" s="1" t="str">
        <f>IF(B350="","",B350&amp;"|"&amp;COUNTIF($B$5:B350,B350))</f>
        <v/>
      </c>
    </row>
    <row r="351" spans="2:13" x14ac:dyDescent="0.2">
      <c r="B351" s="6"/>
      <c r="C351" s="10"/>
      <c r="D351" s="7"/>
      <c r="E351" s="7"/>
      <c r="F351" s="6"/>
      <c r="G351" s="11" t="str">
        <f t="shared" si="20"/>
        <v/>
      </c>
      <c r="H351" s="12" t="str">
        <f t="shared" si="21"/>
        <v/>
      </c>
      <c r="I351" s="6"/>
      <c r="J351" s="13" t="str">
        <f t="shared" si="22"/>
        <v/>
      </c>
      <c r="K351" s="13" t="str">
        <f t="shared" si="23"/>
        <v/>
      </c>
      <c r="L351" s="7"/>
      <c r="M351" s="1" t="str">
        <f>IF(B351="","",B351&amp;"|"&amp;COUNTIF($B$5:B351,B351))</f>
        <v/>
      </c>
    </row>
    <row r="352" spans="2:13" x14ac:dyDescent="0.2">
      <c r="B352" s="6"/>
      <c r="C352" s="10"/>
      <c r="D352" s="7"/>
      <c r="E352" s="7"/>
      <c r="F352" s="6"/>
      <c r="G352" s="11" t="str">
        <f t="shared" si="20"/>
        <v/>
      </c>
      <c r="H352" s="12" t="str">
        <f t="shared" si="21"/>
        <v/>
      </c>
      <c r="I352" s="6"/>
      <c r="J352" s="13" t="str">
        <f t="shared" si="22"/>
        <v/>
      </c>
      <c r="K352" s="13" t="str">
        <f t="shared" si="23"/>
        <v/>
      </c>
      <c r="L352" s="7"/>
      <c r="M352" s="1" t="str">
        <f>IF(B352="","",B352&amp;"|"&amp;COUNTIF($B$5:B352,B352))</f>
        <v/>
      </c>
    </row>
    <row r="353" spans="2:13" x14ac:dyDescent="0.2">
      <c r="B353" s="6"/>
      <c r="C353" s="10"/>
      <c r="D353" s="7"/>
      <c r="E353" s="7"/>
      <c r="F353" s="6"/>
      <c r="G353" s="11" t="str">
        <f t="shared" si="20"/>
        <v/>
      </c>
      <c r="H353" s="12" t="str">
        <f t="shared" si="21"/>
        <v/>
      </c>
      <c r="I353" s="6"/>
      <c r="J353" s="13" t="str">
        <f t="shared" si="22"/>
        <v/>
      </c>
      <c r="K353" s="13" t="str">
        <f t="shared" si="23"/>
        <v/>
      </c>
      <c r="L353" s="7"/>
      <c r="M353" s="1" t="str">
        <f>IF(B353="","",B353&amp;"|"&amp;COUNTIF($B$5:B353,B353))</f>
        <v/>
      </c>
    </row>
    <row r="354" spans="2:13" x14ac:dyDescent="0.2">
      <c r="B354" s="6"/>
      <c r="C354" s="10"/>
      <c r="D354" s="7"/>
      <c r="E354" s="7"/>
      <c r="F354" s="6"/>
      <c r="G354" s="11" t="str">
        <f t="shared" si="20"/>
        <v/>
      </c>
      <c r="H354" s="12" t="str">
        <f t="shared" si="21"/>
        <v/>
      </c>
      <c r="I354" s="6"/>
      <c r="J354" s="13" t="str">
        <f t="shared" si="22"/>
        <v/>
      </c>
      <c r="K354" s="13" t="str">
        <f t="shared" si="23"/>
        <v/>
      </c>
      <c r="L354" s="7"/>
      <c r="M354" s="1" t="str">
        <f>IF(B354="","",B354&amp;"|"&amp;COUNTIF($B$5:B354,B354))</f>
        <v/>
      </c>
    </row>
    <row r="355" spans="2:13" x14ac:dyDescent="0.2">
      <c r="B355" s="6"/>
      <c r="C355" s="10"/>
      <c r="D355" s="7"/>
      <c r="E355" s="7"/>
      <c r="F355" s="6"/>
      <c r="G355" s="11" t="str">
        <f t="shared" si="20"/>
        <v/>
      </c>
      <c r="H355" s="12" t="str">
        <f t="shared" si="21"/>
        <v/>
      </c>
      <c r="I355" s="6"/>
      <c r="J355" s="13" t="str">
        <f t="shared" si="22"/>
        <v/>
      </c>
      <c r="K355" s="13" t="str">
        <f t="shared" si="23"/>
        <v/>
      </c>
      <c r="L355" s="7"/>
      <c r="M355" s="1" t="str">
        <f>IF(B355="","",B355&amp;"|"&amp;COUNTIF($B$5:B355,B355))</f>
        <v/>
      </c>
    </row>
    <row r="356" spans="2:13" x14ac:dyDescent="0.2">
      <c r="B356" s="6"/>
      <c r="C356" s="10"/>
      <c r="D356" s="7"/>
      <c r="E356" s="7"/>
      <c r="F356" s="6"/>
      <c r="G356" s="11" t="str">
        <f t="shared" si="20"/>
        <v/>
      </c>
      <c r="H356" s="12" t="str">
        <f t="shared" si="21"/>
        <v/>
      </c>
      <c r="I356" s="6"/>
      <c r="J356" s="13" t="str">
        <f t="shared" si="22"/>
        <v/>
      </c>
      <c r="K356" s="13" t="str">
        <f t="shared" si="23"/>
        <v/>
      </c>
      <c r="L356" s="7"/>
      <c r="M356" s="1" t="str">
        <f>IF(B356="","",B356&amp;"|"&amp;COUNTIF($B$5:B356,B356))</f>
        <v/>
      </c>
    </row>
    <row r="357" spans="2:13" x14ac:dyDescent="0.2">
      <c r="B357" s="6"/>
      <c r="C357" s="10"/>
      <c r="D357" s="7"/>
      <c r="E357" s="7"/>
      <c r="F357" s="6"/>
      <c r="G357" s="11" t="str">
        <f t="shared" si="20"/>
        <v/>
      </c>
      <c r="H357" s="12" t="str">
        <f t="shared" si="21"/>
        <v/>
      </c>
      <c r="I357" s="6"/>
      <c r="J357" s="13" t="str">
        <f t="shared" si="22"/>
        <v/>
      </c>
      <c r="K357" s="13" t="str">
        <f t="shared" si="23"/>
        <v/>
      </c>
      <c r="L357" s="7"/>
      <c r="M357" s="1" t="str">
        <f>IF(B357="","",B357&amp;"|"&amp;COUNTIF($B$5:B357,B357))</f>
        <v/>
      </c>
    </row>
    <row r="358" spans="2:13" x14ac:dyDescent="0.2">
      <c r="B358" s="6"/>
      <c r="C358" s="10"/>
      <c r="D358" s="7"/>
      <c r="E358" s="7"/>
      <c r="F358" s="6"/>
      <c r="G358" s="11" t="str">
        <f t="shared" si="20"/>
        <v/>
      </c>
      <c r="H358" s="12" t="str">
        <f t="shared" si="21"/>
        <v/>
      </c>
      <c r="I358" s="6"/>
      <c r="J358" s="13" t="str">
        <f t="shared" si="22"/>
        <v/>
      </c>
      <c r="K358" s="13" t="str">
        <f t="shared" si="23"/>
        <v/>
      </c>
      <c r="L358" s="7"/>
      <c r="M358" s="1" t="str">
        <f>IF(B358="","",B358&amp;"|"&amp;COUNTIF($B$5:B358,B358))</f>
        <v/>
      </c>
    </row>
    <row r="359" spans="2:13" x14ac:dyDescent="0.2">
      <c r="B359" s="6"/>
      <c r="C359" s="10"/>
      <c r="D359" s="7"/>
      <c r="E359" s="7"/>
      <c r="F359" s="6"/>
      <c r="G359" s="11" t="str">
        <f t="shared" si="20"/>
        <v/>
      </c>
      <c r="H359" s="12" t="str">
        <f t="shared" si="21"/>
        <v/>
      </c>
      <c r="I359" s="6"/>
      <c r="J359" s="13" t="str">
        <f t="shared" si="22"/>
        <v/>
      </c>
      <c r="K359" s="13" t="str">
        <f t="shared" si="23"/>
        <v/>
      </c>
      <c r="L359" s="7"/>
      <c r="M359" s="1" t="str">
        <f>IF(B359="","",B359&amp;"|"&amp;COUNTIF($B$5:B359,B359))</f>
        <v/>
      </c>
    </row>
    <row r="360" spans="2:13" x14ac:dyDescent="0.2">
      <c r="B360" s="6"/>
      <c r="C360" s="10"/>
      <c r="D360" s="7"/>
      <c r="E360" s="7"/>
      <c r="F360" s="6"/>
      <c r="G360" s="11" t="str">
        <f t="shared" si="20"/>
        <v/>
      </c>
      <c r="H360" s="12" t="str">
        <f t="shared" si="21"/>
        <v/>
      </c>
      <c r="I360" s="6"/>
      <c r="J360" s="13" t="str">
        <f t="shared" si="22"/>
        <v/>
      </c>
      <c r="K360" s="13" t="str">
        <f t="shared" si="23"/>
        <v/>
      </c>
      <c r="L360" s="7"/>
      <c r="M360" s="1" t="str">
        <f>IF(B360="","",B360&amp;"|"&amp;COUNTIF($B$5:B360,B360))</f>
        <v/>
      </c>
    </row>
    <row r="361" spans="2:13" x14ac:dyDescent="0.2">
      <c r="B361" s="6"/>
      <c r="C361" s="10"/>
      <c r="D361" s="7"/>
      <c r="E361" s="7"/>
      <c r="F361" s="6"/>
      <c r="G361" s="11" t="str">
        <f t="shared" si="20"/>
        <v/>
      </c>
      <c r="H361" s="12" t="str">
        <f t="shared" si="21"/>
        <v/>
      </c>
      <c r="I361" s="6"/>
      <c r="J361" s="13" t="str">
        <f t="shared" si="22"/>
        <v/>
      </c>
      <c r="K361" s="13" t="str">
        <f t="shared" si="23"/>
        <v/>
      </c>
      <c r="L361" s="7"/>
      <c r="M361" s="1" t="str">
        <f>IF(B361="","",B361&amp;"|"&amp;COUNTIF($B$5:B361,B361))</f>
        <v/>
      </c>
    </row>
    <row r="362" spans="2:13" x14ac:dyDescent="0.2">
      <c r="B362" s="6"/>
      <c r="C362" s="10"/>
      <c r="D362" s="7"/>
      <c r="E362" s="7"/>
      <c r="F362" s="6"/>
      <c r="G362" s="11" t="str">
        <f t="shared" si="20"/>
        <v/>
      </c>
      <c r="H362" s="12" t="str">
        <f t="shared" si="21"/>
        <v/>
      </c>
      <c r="I362" s="6"/>
      <c r="J362" s="13" t="str">
        <f t="shared" si="22"/>
        <v/>
      </c>
      <c r="K362" s="13" t="str">
        <f t="shared" si="23"/>
        <v/>
      </c>
      <c r="L362" s="7"/>
      <c r="M362" s="1" t="str">
        <f>IF(B362="","",B362&amp;"|"&amp;COUNTIF($B$5:B362,B362))</f>
        <v/>
      </c>
    </row>
    <row r="363" spans="2:13" x14ac:dyDescent="0.2">
      <c r="B363" s="6"/>
      <c r="C363" s="10"/>
      <c r="D363" s="7"/>
      <c r="E363" s="7"/>
      <c r="F363" s="6"/>
      <c r="G363" s="11" t="str">
        <f t="shared" si="20"/>
        <v/>
      </c>
      <c r="H363" s="12" t="str">
        <f t="shared" si="21"/>
        <v/>
      </c>
      <c r="I363" s="6"/>
      <c r="J363" s="13" t="str">
        <f t="shared" si="22"/>
        <v/>
      </c>
      <c r="K363" s="13" t="str">
        <f t="shared" si="23"/>
        <v/>
      </c>
      <c r="L363" s="7"/>
      <c r="M363" s="1" t="str">
        <f>IF(B363="","",B363&amp;"|"&amp;COUNTIF($B$5:B363,B363))</f>
        <v/>
      </c>
    </row>
    <row r="364" spans="2:13" x14ac:dyDescent="0.2">
      <c r="B364" s="6"/>
      <c r="C364" s="10"/>
      <c r="D364" s="7"/>
      <c r="E364" s="7"/>
      <c r="F364" s="6"/>
      <c r="G364" s="11" t="str">
        <f t="shared" si="20"/>
        <v/>
      </c>
      <c r="H364" s="12" t="str">
        <f t="shared" si="21"/>
        <v/>
      </c>
      <c r="I364" s="6"/>
      <c r="J364" s="13" t="str">
        <f t="shared" si="22"/>
        <v/>
      </c>
      <c r="K364" s="13" t="str">
        <f t="shared" si="23"/>
        <v/>
      </c>
      <c r="L364" s="7"/>
      <c r="M364" s="1" t="str">
        <f>IF(B364="","",B364&amp;"|"&amp;COUNTIF($B$5:B364,B364))</f>
        <v/>
      </c>
    </row>
    <row r="365" spans="2:13" x14ac:dyDescent="0.2">
      <c r="B365" s="6"/>
      <c r="C365" s="10"/>
      <c r="D365" s="7"/>
      <c r="E365" s="7"/>
      <c r="F365" s="6"/>
      <c r="G365" s="11" t="str">
        <f t="shared" si="20"/>
        <v/>
      </c>
      <c r="H365" s="12" t="str">
        <f t="shared" si="21"/>
        <v/>
      </c>
      <c r="I365" s="6"/>
      <c r="J365" s="13" t="str">
        <f t="shared" si="22"/>
        <v/>
      </c>
      <c r="K365" s="13" t="str">
        <f t="shared" si="23"/>
        <v/>
      </c>
      <c r="L365" s="7"/>
      <c r="M365" s="1" t="str">
        <f>IF(B365="","",B365&amp;"|"&amp;COUNTIF($B$5:B365,B365))</f>
        <v/>
      </c>
    </row>
    <row r="366" spans="2:13" x14ac:dyDescent="0.2">
      <c r="B366" s="6"/>
      <c r="C366" s="10"/>
      <c r="D366" s="7"/>
      <c r="E366" s="7"/>
      <c r="F366" s="6"/>
      <c r="G366" s="11" t="str">
        <f t="shared" si="20"/>
        <v/>
      </c>
      <c r="H366" s="12" t="str">
        <f t="shared" si="21"/>
        <v/>
      </c>
      <c r="I366" s="6"/>
      <c r="J366" s="13" t="str">
        <f t="shared" si="22"/>
        <v/>
      </c>
      <c r="K366" s="13" t="str">
        <f t="shared" si="23"/>
        <v/>
      </c>
      <c r="L366" s="7"/>
      <c r="M366" s="1" t="str">
        <f>IF(B366="","",B366&amp;"|"&amp;COUNTIF($B$5:B366,B366))</f>
        <v/>
      </c>
    </row>
    <row r="367" spans="2:13" x14ac:dyDescent="0.2">
      <c r="B367" s="6"/>
      <c r="C367" s="10"/>
      <c r="D367" s="7"/>
      <c r="E367" s="7"/>
      <c r="F367" s="6"/>
      <c r="G367" s="11" t="str">
        <f t="shared" si="20"/>
        <v/>
      </c>
      <c r="H367" s="12" t="str">
        <f t="shared" si="21"/>
        <v/>
      </c>
      <c r="I367" s="6"/>
      <c r="J367" s="13" t="str">
        <f t="shared" si="22"/>
        <v/>
      </c>
      <c r="K367" s="13" t="str">
        <f t="shared" si="23"/>
        <v/>
      </c>
      <c r="L367" s="7"/>
      <c r="M367" s="1" t="str">
        <f>IF(B367="","",B367&amp;"|"&amp;COUNTIF($B$5:B367,B367))</f>
        <v/>
      </c>
    </row>
    <row r="368" spans="2:13" x14ac:dyDescent="0.2">
      <c r="B368" s="6"/>
      <c r="C368" s="10"/>
      <c r="D368" s="7"/>
      <c r="E368" s="7"/>
      <c r="F368" s="6"/>
      <c r="G368" s="11" t="str">
        <f t="shared" si="20"/>
        <v/>
      </c>
      <c r="H368" s="12" t="str">
        <f t="shared" si="21"/>
        <v/>
      </c>
      <c r="I368" s="6"/>
      <c r="J368" s="13" t="str">
        <f t="shared" si="22"/>
        <v/>
      </c>
      <c r="K368" s="13" t="str">
        <f t="shared" si="23"/>
        <v/>
      </c>
      <c r="L368" s="7"/>
      <c r="M368" s="1" t="str">
        <f>IF(B368="","",B368&amp;"|"&amp;COUNTIF($B$5:B368,B368))</f>
        <v/>
      </c>
    </row>
    <row r="369" spans="2:13" x14ac:dyDescent="0.2">
      <c r="B369" s="6"/>
      <c r="C369" s="10"/>
      <c r="D369" s="7"/>
      <c r="E369" s="7"/>
      <c r="F369" s="6"/>
      <c r="G369" s="11" t="str">
        <f t="shared" si="20"/>
        <v/>
      </c>
      <c r="H369" s="12" t="str">
        <f t="shared" si="21"/>
        <v/>
      </c>
      <c r="I369" s="6"/>
      <c r="J369" s="13" t="str">
        <f t="shared" si="22"/>
        <v/>
      </c>
      <c r="K369" s="13" t="str">
        <f t="shared" si="23"/>
        <v/>
      </c>
      <c r="L369" s="7"/>
      <c r="M369" s="1" t="str">
        <f>IF(B369="","",B369&amp;"|"&amp;COUNTIF($B$5:B369,B369))</f>
        <v/>
      </c>
    </row>
    <row r="370" spans="2:13" x14ac:dyDescent="0.2">
      <c r="B370" s="6"/>
      <c r="C370" s="10"/>
      <c r="D370" s="7"/>
      <c r="E370" s="7"/>
      <c r="F370" s="6"/>
      <c r="G370" s="11" t="str">
        <f t="shared" si="20"/>
        <v/>
      </c>
      <c r="H370" s="12" t="str">
        <f t="shared" si="21"/>
        <v/>
      </c>
      <c r="I370" s="6"/>
      <c r="J370" s="13" t="str">
        <f t="shared" si="22"/>
        <v/>
      </c>
      <c r="K370" s="13" t="str">
        <f t="shared" si="23"/>
        <v/>
      </c>
      <c r="L370" s="7"/>
      <c r="M370" s="1" t="str">
        <f>IF(B370="","",B370&amp;"|"&amp;COUNTIF($B$5:B370,B370))</f>
        <v/>
      </c>
    </row>
    <row r="371" spans="2:13" x14ac:dyDescent="0.2">
      <c r="B371" s="6"/>
      <c r="C371" s="10"/>
      <c r="D371" s="7"/>
      <c r="E371" s="7"/>
      <c r="F371" s="6"/>
      <c r="G371" s="11" t="str">
        <f t="shared" si="20"/>
        <v/>
      </c>
      <c r="H371" s="12" t="str">
        <f t="shared" si="21"/>
        <v/>
      </c>
      <c r="I371" s="6"/>
      <c r="J371" s="13" t="str">
        <f t="shared" si="22"/>
        <v/>
      </c>
      <c r="K371" s="13" t="str">
        <f t="shared" si="23"/>
        <v/>
      </c>
      <c r="L371" s="7"/>
      <c r="M371" s="1" t="str">
        <f>IF(B371="","",B371&amp;"|"&amp;COUNTIF($B$5:B371,B371))</f>
        <v/>
      </c>
    </row>
    <row r="372" spans="2:13" x14ac:dyDescent="0.2">
      <c r="B372" s="6"/>
      <c r="C372" s="10"/>
      <c r="D372" s="7"/>
      <c r="E372" s="7"/>
      <c r="F372" s="6"/>
      <c r="G372" s="11" t="str">
        <f t="shared" si="20"/>
        <v/>
      </c>
      <c r="H372" s="12" t="str">
        <f t="shared" si="21"/>
        <v/>
      </c>
      <c r="I372" s="6"/>
      <c r="J372" s="13" t="str">
        <f t="shared" si="22"/>
        <v/>
      </c>
      <c r="K372" s="13" t="str">
        <f t="shared" si="23"/>
        <v/>
      </c>
      <c r="L372" s="7"/>
      <c r="M372" s="1" t="str">
        <f>IF(B372="","",B372&amp;"|"&amp;COUNTIF($B$5:B372,B372))</f>
        <v/>
      </c>
    </row>
    <row r="373" spans="2:13" x14ac:dyDescent="0.2">
      <c r="B373" s="6"/>
      <c r="C373" s="10"/>
      <c r="D373" s="7"/>
      <c r="E373" s="7"/>
      <c r="F373" s="6"/>
      <c r="G373" s="11" t="str">
        <f t="shared" si="20"/>
        <v/>
      </c>
      <c r="H373" s="12" t="str">
        <f t="shared" si="21"/>
        <v/>
      </c>
      <c r="I373" s="6"/>
      <c r="J373" s="13" t="str">
        <f t="shared" si="22"/>
        <v/>
      </c>
      <c r="K373" s="13" t="str">
        <f t="shared" si="23"/>
        <v/>
      </c>
      <c r="L373" s="7"/>
      <c r="M373" s="1" t="str">
        <f>IF(B373="","",B373&amp;"|"&amp;COUNTIF($B$5:B373,B373))</f>
        <v/>
      </c>
    </row>
    <row r="374" spans="2:13" x14ac:dyDescent="0.2">
      <c r="B374" s="6"/>
      <c r="C374" s="10"/>
      <c r="D374" s="7"/>
      <c r="E374" s="7"/>
      <c r="F374" s="6"/>
      <c r="G374" s="11" t="str">
        <f t="shared" si="20"/>
        <v/>
      </c>
      <c r="H374" s="12" t="str">
        <f t="shared" si="21"/>
        <v/>
      </c>
      <c r="I374" s="6"/>
      <c r="J374" s="13" t="str">
        <f t="shared" si="22"/>
        <v/>
      </c>
      <c r="K374" s="13" t="str">
        <f t="shared" si="23"/>
        <v/>
      </c>
      <c r="L374" s="7"/>
      <c r="M374" s="1" t="str">
        <f>IF(B374="","",B374&amp;"|"&amp;COUNTIF($B$5:B374,B374))</f>
        <v/>
      </c>
    </row>
    <row r="375" spans="2:13" x14ac:dyDescent="0.2">
      <c r="B375" s="6"/>
      <c r="C375" s="10"/>
      <c r="D375" s="7"/>
      <c r="E375" s="7"/>
      <c r="F375" s="6"/>
      <c r="G375" s="11" t="str">
        <f t="shared" si="20"/>
        <v/>
      </c>
      <c r="H375" s="12" t="str">
        <f t="shared" si="21"/>
        <v/>
      </c>
      <c r="I375" s="6"/>
      <c r="J375" s="13" t="str">
        <f t="shared" si="22"/>
        <v/>
      </c>
      <c r="K375" s="13" t="str">
        <f t="shared" si="23"/>
        <v/>
      </c>
      <c r="L375" s="7"/>
      <c r="M375" s="1" t="str">
        <f>IF(B375="","",B375&amp;"|"&amp;COUNTIF($B$5:B375,B375))</f>
        <v/>
      </c>
    </row>
    <row r="376" spans="2:13" x14ac:dyDescent="0.2">
      <c r="B376" s="6"/>
      <c r="C376" s="10"/>
      <c r="D376" s="7"/>
      <c r="E376" s="7"/>
      <c r="F376" s="6"/>
      <c r="G376" s="11" t="str">
        <f t="shared" si="20"/>
        <v/>
      </c>
      <c r="H376" s="12" t="str">
        <f t="shared" si="21"/>
        <v/>
      </c>
      <c r="I376" s="6"/>
      <c r="J376" s="13" t="str">
        <f t="shared" si="22"/>
        <v/>
      </c>
      <c r="K376" s="13" t="str">
        <f t="shared" si="23"/>
        <v/>
      </c>
      <c r="L376" s="7"/>
      <c r="M376" s="1" t="str">
        <f>IF(B376="","",B376&amp;"|"&amp;COUNTIF($B$5:B376,B376))</f>
        <v/>
      </c>
    </row>
    <row r="377" spans="2:13" x14ac:dyDescent="0.2">
      <c r="B377" s="6"/>
      <c r="C377" s="10"/>
      <c r="D377" s="7"/>
      <c r="E377" s="7"/>
      <c r="F377" s="6"/>
      <c r="G377" s="11" t="str">
        <f t="shared" si="20"/>
        <v/>
      </c>
      <c r="H377" s="12" t="str">
        <f t="shared" si="21"/>
        <v/>
      </c>
      <c r="I377" s="6"/>
      <c r="J377" s="13" t="str">
        <f t="shared" si="22"/>
        <v/>
      </c>
      <c r="K377" s="13" t="str">
        <f t="shared" si="23"/>
        <v/>
      </c>
      <c r="L377" s="7"/>
      <c r="M377" s="1" t="str">
        <f>IF(B377="","",B377&amp;"|"&amp;COUNTIF($B$5:B377,B377))</f>
        <v/>
      </c>
    </row>
    <row r="378" spans="2:13" x14ac:dyDescent="0.2">
      <c r="B378" s="6"/>
      <c r="C378" s="10"/>
      <c r="D378" s="7"/>
      <c r="E378" s="7"/>
      <c r="F378" s="6"/>
      <c r="G378" s="11" t="str">
        <f t="shared" si="20"/>
        <v/>
      </c>
      <c r="H378" s="12" t="str">
        <f t="shared" si="21"/>
        <v/>
      </c>
      <c r="I378" s="6"/>
      <c r="J378" s="13" t="str">
        <f t="shared" si="22"/>
        <v/>
      </c>
      <c r="K378" s="13" t="str">
        <f t="shared" si="23"/>
        <v/>
      </c>
      <c r="L378" s="7"/>
      <c r="M378" s="1" t="str">
        <f>IF(B378="","",B378&amp;"|"&amp;COUNTIF($B$5:B378,B378))</f>
        <v/>
      </c>
    </row>
    <row r="379" spans="2:13" x14ac:dyDescent="0.2">
      <c r="B379" s="6"/>
      <c r="C379" s="10"/>
      <c r="D379" s="7"/>
      <c r="E379" s="7"/>
      <c r="F379" s="6"/>
      <c r="G379" s="11" t="str">
        <f t="shared" si="20"/>
        <v/>
      </c>
      <c r="H379" s="12" t="str">
        <f t="shared" si="21"/>
        <v/>
      </c>
      <c r="I379" s="6"/>
      <c r="J379" s="13" t="str">
        <f t="shared" si="22"/>
        <v/>
      </c>
      <c r="K379" s="13" t="str">
        <f t="shared" si="23"/>
        <v/>
      </c>
      <c r="L379" s="7"/>
      <c r="M379" s="1" t="str">
        <f>IF(B379="","",B379&amp;"|"&amp;COUNTIF($B$5:B379,B379))</f>
        <v/>
      </c>
    </row>
    <row r="380" spans="2:13" x14ac:dyDescent="0.2">
      <c r="B380" s="6"/>
      <c r="C380" s="10"/>
      <c r="D380" s="7"/>
      <c r="E380" s="7"/>
      <c r="F380" s="6"/>
      <c r="G380" s="11" t="str">
        <f t="shared" si="20"/>
        <v/>
      </c>
      <c r="H380" s="12" t="str">
        <f t="shared" si="21"/>
        <v/>
      </c>
      <c r="I380" s="6"/>
      <c r="J380" s="13" t="str">
        <f t="shared" si="22"/>
        <v/>
      </c>
      <c r="K380" s="13" t="str">
        <f t="shared" si="23"/>
        <v/>
      </c>
      <c r="L380" s="7"/>
      <c r="M380" s="1" t="str">
        <f>IF(B380="","",B380&amp;"|"&amp;COUNTIF($B$5:B380,B380))</f>
        <v/>
      </c>
    </row>
    <row r="381" spans="2:13" x14ac:dyDescent="0.2">
      <c r="B381" s="6"/>
      <c r="C381" s="10"/>
      <c r="D381" s="7"/>
      <c r="E381" s="7"/>
      <c r="F381" s="6"/>
      <c r="G381" s="11" t="str">
        <f t="shared" si="20"/>
        <v/>
      </c>
      <c r="H381" s="12" t="str">
        <f t="shared" si="21"/>
        <v/>
      </c>
      <c r="I381" s="6"/>
      <c r="J381" s="13" t="str">
        <f t="shared" si="22"/>
        <v/>
      </c>
      <c r="K381" s="13" t="str">
        <f t="shared" si="23"/>
        <v/>
      </c>
      <c r="L381" s="7"/>
      <c r="M381" s="1" t="str">
        <f>IF(B381="","",B381&amp;"|"&amp;COUNTIF($B$5:B381,B381))</f>
        <v/>
      </c>
    </row>
    <row r="382" spans="2:13" x14ac:dyDescent="0.2">
      <c r="B382" s="6"/>
      <c r="C382" s="10"/>
      <c r="D382" s="7"/>
      <c r="E382" s="7"/>
      <c r="F382" s="6"/>
      <c r="G382" s="11" t="str">
        <f t="shared" si="20"/>
        <v/>
      </c>
      <c r="H382" s="12" t="str">
        <f t="shared" si="21"/>
        <v/>
      </c>
      <c r="I382" s="6"/>
      <c r="J382" s="13" t="str">
        <f t="shared" si="22"/>
        <v/>
      </c>
      <c r="K382" s="13" t="str">
        <f t="shared" si="23"/>
        <v/>
      </c>
      <c r="L382" s="7"/>
      <c r="M382" s="1" t="str">
        <f>IF(B382="","",B382&amp;"|"&amp;COUNTIF($B$5:B382,B382))</f>
        <v/>
      </c>
    </row>
    <row r="383" spans="2:13" x14ac:dyDescent="0.2">
      <c r="B383" s="6"/>
      <c r="C383" s="10"/>
      <c r="D383" s="7"/>
      <c r="E383" s="7"/>
      <c r="F383" s="6"/>
      <c r="G383" s="11" t="str">
        <f t="shared" si="20"/>
        <v/>
      </c>
      <c r="H383" s="12" t="str">
        <f t="shared" si="21"/>
        <v/>
      </c>
      <c r="I383" s="6"/>
      <c r="J383" s="13" t="str">
        <f t="shared" si="22"/>
        <v/>
      </c>
      <c r="K383" s="13" t="str">
        <f t="shared" si="23"/>
        <v/>
      </c>
      <c r="L383" s="7"/>
      <c r="M383" s="1" t="str">
        <f>IF(B383="","",B383&amp;"|"&amp;COUNTIF($B$5:B383,B383))</f>
        <v/>
      </c>
    </row>
    <row r="384" spans="2:13" x14ac:dyDescent="0.2">
      <c r="B384" s="6"/>
      <c r="C384" s="10"/>
      <c r="D384" s="7"/>
      <c r="E384" s="7"/>
      <c r="F384" s="6"/>
      <c r="G384" s="11" t="str">
        <f t="shared" si="20"/>
        <v/>
      </c>
      <c r="H384" s="12" t="str">
        <f t="shared" si="21"/>
        <v/>
      </c>
      <c r="I384" s="6"/>
      <c r="J384" s="13" t="str">
        <f t="shared" si="22"/>
        <v/>
      </c>
      <c r="K384" s="13" t="str">
        <f t="shared" si="23"/>
        <v/>
      </c>
      <c r="L384" s="7"/>
      <c r="M384" s="1" t="str">
        <f>IF(B384="","",B384&amp;"|"&amp;COUNTIF($B$5:B384,B384))</f>
        <v/>
      </c>
    </row>
    <row r="385" spans="2:13" x14ac:dyDescent="0.2">
      <c r="B385" s="6"/>
      <c r="C385" s="10"/>
      <c r="D385" s="7"/>
      <c r="E385" s="7"/>
      <c r="F385" s="6"/>
      <c r="G385" s="11" t="str">
        <f t="shared" si="20"/>
        <v/>
      </c>
      <c r="H385" s="12" t="str">
        <f t="shared" si="21"/>
        <v/>
      </c>
      <c r="I385" s="6"/>
      <c r="J385" s="13" t="str">
        <f t="shared" si="22"/>
        <v/>
      </c>
      <c r="K385" s="13" t="str">
        <f t="shared" si="23"/>
        <v/>
      </c>
      <c r="L385" s="7"/>
      <c r="M385" s="1" t="str">
        <f>IF(B385="","",B385&amp;"|"&amp;COUNTIF($B$5:B385,B385))</f>
        <v/>
      </c>
    </row>
    <row r="386" spans="2:13" x14ac:dyDescent="0.2">
      <c r="B386" s="6"/>
      <c r="C386" s="10"/>
      <c r="D386" s="7"/>
      <c r="E386" s="7"/>
      <c r="F386" s="6"/>
      <c r="G386" s="11" t="str">
        <f t="shared" si="20"/>
        <v/>
      </c>
      <c r="H386" s="12" t="str">
        <f t="shared" si="21"/>
        <v/>
      </c>
      <c r="I386" s="6"/>
      <c r="J386" s="13" t="str">
        <f t="shared" si="22"/>
        <v/>
      </c>
      <c r="K386" s="13" t="str">
        <f t="shared" si="23"/>
        <v/>
      </c>
      <c r="L386" s="7"/>
      <c r="M386" s="1" t="str">
        <f>IF(B386="","",B386&amp;"|"&amp;COUNTIF($B$5:B386,B386))</f>
        <v/>
      </c>
    </row>
    <row r="387" spans="2:13" x14ac:dyDescent="0.2">
      <c r="B387" s="6"/>
      <c r="C387" s="10"/>
      <c r="D387" s="7"/>
      <c r="E387" s="7"/>
      <c r="F387" s="6"/>
      <c r="G387" s="11" t="str">
        <f t="shared" si="20"/>
        <v/>
      </c>
      <c r="H387" s="12" t="str">
        <f t="shared" si="21"/>
        <v/>
      </c>
      <c r="I387" s="6"/>
      <c r="J387" s="13" t="str">
        <f t="shared" si="22"/>
        <v/>
      </c>
      <c r="K387" s="13" t="str">
        <f t="shared" si="23"/>
        <v/>
      </c>
      <c r="L387" s="7"/>
      <c r="M387" s="1" t="str">
        <f>IF(B387="","",B387&amp;"|"&amp;COUNTIF($B$5:B387,B387))</f>
        <v/>
      </c>
    </row>
    <row r="388" spans="2:13" x14ac:dyDescent="0.2">
      <c r="B388" s="6"/>
      <c r="C388" s="10"/>
      <c r="D388" s="7"/>
      <c r="E388" s="7"/>
      <c r="F388" s="6"/>
      <c r="G388" s="11" t="str">
        <f t="shared" si="20"/>
        <v/>
      </c>
      <c r="H388" s="12" t="str">
        <f t="shared" si="21"/>
        <v/>
      </c>
      <c r="I388" s="6"/>
      <c r="J388" s="13" t="str">
        <f t="shared" si="22"/>
        <v/>
      </c>
      <c r="K388" s="13" t="str">
        <f t="shared" si="23"/>
        <v/>
      </c>
      <c r="L388" s="7"/>
      <c r="M388" s="1" t="str">
        <f>IF(B388="","",B388&amp;"|"&amp;COUNTIF($B$5:B388,B388))</f>
        <v/>
      </c>
    </row>
    <row r="389" spans="2:13" x14ac:dyDescent="0.2">
      <c r="B389" s="6"/>
      <c r="C389" s="10"/>
      <c r="D389" s="7"/>
      <c r="E389" s="7"/>
      <c r="F389" s="6"/>
      <c r="G389" s="11" t="str">
        <f t="shared" ref="G389:G452" si="24">IF(F389="","",IFERROR(VLOOKUP(F389,TabMat,2,FALSE),"Cod inexistent"))</f>
        <v/>
      </c>
      <c r="H389" s="12" t="str">
        <f t="shared" ref="H389:H452" si="25">IF(F389="","",IFERROR(VLOOKUP(F389,TabMat,3,FALSE),""))</f>
        <v/>
      </c>
      <c r="I389" s="6"/>
      <c r="J389" s="13" t="str">
        <f t="shared" ref="J389:J452" si="26">IF(F389="","",IFERROR(VLOOKUP(F389,TabMat,4,FALSE),0))</f>
        <v/>
      </c>
      <c r="K389" s="13" t="str">
        <f t="shared" ref="K389:K452" si="27">IF(OR(F389="",I389=""),"",ROUND(I389*J389,2))</f>
        <v/>
      </c>
      <c r="L389" s="7"/>
      <c r="M389" s="1" t="str">
        <f>IF(B389="","",B389&amp;"|"&amp;COUNTIF($B$5:B389,B389))</f>
        <v/>
      </c>
    </row>
    <row r="390" spans="2:13" x14ac:dyDescent="0.2">
      <c r="B390" s="6"/>
      <c r="C390" s="10"/>
      <c r="D390" s="7"/>
      <c r="E390" s="7"/>
      <c r="F390" s="6"/>
      <c r="G390" s="11" t="str">
        <f t="shared" si="24"/>
        <v/>
      </c>
      <c r="H390" s="12" t="str">
        <f t="shared" si="25"/>
        <v/>
      </c>
      <c r="I390" s="6"/>
      <c r="J390" s="13" t="str">
        <f t="shared" si="26"/>
        <v/>
      </c>
      <c r="K390" s="13" t="str">
        <f t="shared" si="27"/>
        <v/>
      </c>
      <c r="L390" s="7"/>
      <c r="M390" s="1" t="str">
        <f>IF(B390="","",B390&amp;"|"&amp;COUNTIF($B$5:B390,B390))</f>
        <v/>
      </c>
    </row>
    <row r="391" spans="2:13" x14ac:dyDescent="0.2">
      <c r="B391" s="6"/>
      <c r="C391" s="10"/>
      <c r="D391" s="7"/>
      <c r="E391" s="7"/>
      <c r="F391" s="6"/>
      <c r="G391" s="11" t="str">
        <f t="shared" si="24"/>
        <v/>
      </c>
      <c r="H391" s="12" t="str">
        <f t="shared" si="25"/>
        <v/>
      </c>
      <c r="I391" s="6"/>
      <c r="J391" s="13" t="str">
        <f t="shared" si="26"/>
        <v/>
      </c>
      <c r="K391" s="13" t="str">
        <f t="shared" si="27"/>
        <v/>
      </c>
      <c r="L391" s="7"/>
      <c r="M391" s="1" t="str">
        <f>IF(B391="","",B391&amp;"|"&amp;COUNTIF($B$5:B391,B391))</f>
        <v/>
      </c>
    </row>
    <row r="392" spans="2:13" x14ac:dyDescent="0.2">
      <c r="B392" s="6"/>
      <c r="C392" s="10"/>
      <c r="D392" s="7"/>
      <c r="E392" s="7"/>
      <c r="F392" s="6"/>
      <c r="G392" s="11" t="str">
        <f t="shared" si="24"/>
        <v/>
      </c>
      <c r="H392" s="12" t="str">
        <f t="shared" si="25"/>
        <v/>
      </c>
      <c r="I392" s="6"/>
      <c r="J392" s="13" t="str">
        <f t="shared" si="26"/>
        <v/>
      </c>
      <c r="K392" s="13" t="str">
        <f t="shared" si="27"/>
        <v/>
      </c>
      <c r="L392" s="7"/>
      <c r="M392" s="1" t="str">
        <f>IF(B392="","",B392&amp;"|"&amp;COUNTIF($B$5:B392,B392))</f>
        <v/>
      </c>
    </row>
    <row r="393" spans="2:13" x14ac:dyDescent="0.2">
      <c r="B393" s="6"/>
      <c r="C393" s="10"/>
      <c r="D393" s="7"/>
      <c r="E393" s="7"/>
      <c r="F393" s="6"/>
      <c r="G393" s="11" t="str">
        <f t="shared" si="24"/>
        <v/>
      </c>
      <c r="H393" s="12" t="str">
        <f t="shared" si="25"/>
        <v/>
      </c>
      <c r="I393" s="6"/>
      <c r="J393" s="13" t="str">
        <f t="shared" si="26"/>
        <v/>
      </c>
      <c r="K393" s="13" t="str">
        <f t="shared" si="27"/>
        <v/>
      </c>
      <c r="L393" s="7"/>
      <c r="M393" s="1" t="str">
        <f>IF(B393="","",B393&amp;"|"&amp;COUNTIF($B$5:B393,B393))</f>
        <v/>
      </c>
    </row>
    <row r="394" spans="2:13" x14ac:dyDescent="0.2">
      <c r="B394" s="6"/>
      <c r="C394" s="10"/>
      <c r="D394" s="7"/>
      <c r="E394" s="7"/>
      <c r="F394" s="6"/>
      <c r="G394" s="11" t="str">
        <f t="shared" si="24"/>
        <v/>
      </c>
      <c r="H394" s="12" t="str">
        <f t="shared" si="25"/>
        <v/>
      </c>
      <c r="I394" s="6"/>
      <c r="J394" s="13" t="str">
        <f t="shared" si="26"/>
        <v/>
      </c>
      <c r="K394" s="13" t="str">
        <f t="shared" si="27"/>
        <v/>
      </c>
      <c r="L394" s="7"/>
      <c r="M394" s="1" t="str">
        <f>IF(B394="","",B394&amp;"|"&amp;COUNTIF($B$5:B394,B394))</f>
        <v/>
      </c>
    </row>
    <row r="395" spans="2:13" x14ac:dyDescent="0.2">
      <c r="B395" s="6"/>
      <c r="C395" s="10"/>
      <c r="D395" s="7"/>
      <c r="E395" s="7"/>
      <c r="F395" s="6"/>
      <c r="G395" s="11" t="str">
        <f t="shared" si="24"/>
        <v/>
      </c>
      <c r="H395" s="12" t="str">
        <f t="shared" si="25"/>
        <v/>
      </c>
      <c r="I395" s="6"/>
      <c r="J395" s="13" t="str">
        <f t="shared" si="26"/>
        <v/>
      </c>
      <c r="K395" s="13" t="str">
        <f t="shared" si="27"/>
        <v/>
      </c>
      <c r="L395" s="7"/>
      <c r="M395" s="1" t="str">
        <f>IF(B395="","",B395&amp;"|"&amp;COUNTIF($B$5:B395,B395))</f>
        <v/>
      </c>
    </row>
    <row r="396" spans="2:13" x14ac:dyDescent="0.2">
      <c r="B396" s="6"/>
      <c r="C396" s="10"/>
      <c r="D396" s="7"/>
      <c r="E396" s="7"/>
      <c r="F396" s="6"/>
      <c r="G396" s="11" t="str">
        <f t="shared" si="24"/>
        <v/>
      </c>
      <c r="H396" s="12" t="str">
        <f t="shared" si="25"/>
        <v/>
      </c>
      <c r="I396" s="6"/>
      <c r="J396" s="13" t="str">
        <f t="shared" si="26"/>
        <v/>
      </c>
      <c r="K396" s="13" t="str">
        <f t="shared" si="27"/>
        <v/>
      </c>
      <c r="L396" s="7"/>
      <c r="M396" s="1" t="str">
        <f>IF(B396="","",B396&amp;"|"&amp;COUNTIF($B$5:B396,B396))</f>
        <v/>
      </c>
    </row>
    <row r="397" spans="2:13" x14ac:dyDescent="0.2">
      <c r="B397" s="6"/>
      <c r="C397" s="10"/>
      <c r="D397" s="7"/>
      <c r="E397" s="7"/>
      <c r="F397" s="6"/>
      <c r="G397" s="11" t="str">
        <f t="shared" si="24"/>
        <v/>
      </c>
      <c r="H397" s="12" t="str">
        <f t="shared" si="25"/>
        <v/>
      </c>
      <c r="I397" s="6"/>
      <c r="J397" s="13" t="str">
        <f t="shared" si="26"/>
        <v/>
      </c>
      <c r="K397" s="13" t="str">
        <f t="shared" si="27"/>
        <v/>
      </c>
      <c r="L397" s="7"/>
      <c r="M397" s="1" t="str">
        <f>IF(B397="","",B397&amp;"|"&amp;COUNTIF($B$5:B397,B397))</f>
        <v/>
      </c>
    </row>
    <row r="398" spans="2:13" x14ac:dyDescent="0.2">
      <c r="B398" s="6"/>
      <c r="C398" s="10"/>
      <c r="D398" s="7"/>
      <c r="E398" s="7"/>
      <c r="F398" s="6"/>
      <c r="G398" s="11" t="str">
        <f t="shared" si="24"/>
        <v/>
      </c>
      <c r="H398" s="12" t="str">
        <f t="shared" si="25"/>
        <v/>
      </c>
      <c r="I398" s="6"/>
      <c r="J398" s="13" t="str">
        <f t="shared" si="26"/>
        <v/>
      </c>
      <c r="K398" s="13" t="str">
        <f t="shared" si="27"/>
        <v/>
      </c>
      <c r="L398" s="7"/>
      <c r="M398" s="1" t="str">
        <f>IF(B398="","",B398&amp;"|"&amp;COUNTIF($B$5:B398,B398))</f>
        <v/>
      </c>
    </row>
    <row r="399" spans="2:13" x14ac:dyDescent="0.2">
      <c r="B399" s="6"/>
      <c r="C399" s="10"/>
      <c r="D399" s="7"/>
      <c r="E399" s="7"/>
      <c r="F399" s="6"/>
      <c r="G399" s="11" t="str">
        <f t="shared" si="24"/>
        <v/>
      </c>
      <c r="H399" s="12" t="str">
        <f t="shared" si="25"/>
        <v/>
      </c>
      <c r="I399" s="6"/>
      <c r="J399" s="13" t="str">
        <f t="shared" si="26"/>
        <v/>
      </c>
      <c r="K399" s="13" t="str">
        <f t="shared" si="27"/>
        <v/>
      </c>
      <c r="L399" s="7"/>
      <c r="M399" s="1" t="str">
        <f>IF(B399="","",B399&amp;"|"&amp;COUNTIF($B$5:B399,B399))</f>
        <v/>
      </c>
    </row>
    <row r="400" spans="2:13" x14ac:dyDescent="0.2">
      <c r="B400" s="6"/>
      <c r="C400" s="10"/>
      <c r="D400" s="7"/>
      <c r="E400" s="7"/>
      <c r="F400" s="6"/>
      <c r="G400" s="11" t="str">
        <f t="shared" si="24"/>
        <v/>
      </c>
      <c r="H400" s="12" t="str">
        <f t="shared" si="25"/>
        <v/>
      </c>
      <c r="I400" s="6"/>
      <c r="J400" s="13" t="str">
        <f t="shared" si="26"/>
        <v/>
      </c>
      <c r="K400" s="13" t="str">
        <f t="shared" si="27"/>
        <v/>
      </c>
      <c r="L400" s="7"/>
      <c r="M400" s="1" t="str">
        <f>IF(B400="","",B400&amp;"|"&amp;COUNTIF($B$5:B400,B400))</f>
        <v/>
      </c>
    </row>
    <row r="401" spans="2:13" x14ac:dyDescent="0.2">
      <c r="B401" s="6"/>
      <c r="C401" s="10"/>
      <c r="D401" s="7"/>
      <c r="E401" s="7"/>
      <c r="F401" s="6"/>
      <c r="G401" s="11" t="str">
        <f t="shared" si="24"/>
        <v/>
      </c>
      <c r="H401" s="12" t="str">
        <f t="shared" si="25"/>
        <v/>
      </c>
      <c r="I401" s="6"/>
      <c r="J401" s="13" t="str">
        <f t="shared" si="26"/>
        <v/>
      </c>
      <c r="K401" s="13" t="str">
        <f t="shared" si="27"/>
        <v/>
      </c>
      <c r="L401" s="7"/>
      <c r="M401" s="1" t="str">
        <f>IF(B401="","",B401&amp;"|"&amp;COUNTIF($B$5:B401,B401))</f>
        <v/>
      </c>
    </row>
    <row r="402" spans="2:13" x14ac:dyDescent="0.2">
      <c r="B402" s="6"/>
      <c r="C402" s="10"/>
      <c r="D402" s="7"/>
      <c r="E402" s="7"/>
      <c r="F402" s="6"/>
      <c r="G402" s="11" t="str">
        <f t="shared" si="24"/>
        <v/>
      </c>
      <c r="H402" s="12" t="str">
        <f t="shared" si="25"/>
        <v/>
      </c>
      <c r="I402" s="6"/>
      <c r="J402" s="13" t="str">
        <f t="shared" si="26"/>
        <v/>
      </c>
      <c r="K402" s="13" t="str">
        <f t="shared" si="27"/>
        <v/>
      </c>
      <c r="L402" s="7"/>
      <c r="M402" s="1" t="str">
        <f>IF(B402="","",B402&amp;"|"&amp;COUNTIF($B$5:B402,B402))</f>
        <v/>
      </c>
    </row>
    <row r="403" spans="2:13" x14ac:dyDescent="0.2">
      <c r="B403" s="6"/>
      <c r="C403" s="10"/>
      <c r="D403" s="7"/>
      <c r="E403" s="7"/>
      <c r="F403" s="6"/>
      <c r="G403" s="11" t="str">
        <f t="shared" si="24"/>
        <v/>
      </c>
      <c r="H403" s="12" t="str">
        <f t="shared" si="25"/>
        <v/>
      </c>
      <c r="I403" s="6"/>
      <c r="J403" s="13" t="str">
        <f t="shared" si="26"/>
        <v/>
      </c>
      <c r="K403" s="13" t="str">
        <f t="shared" si="27"/>
        <v/>
      </c>
      <c r="L403" s="7"/>
      <c r="M403" s="1" t="str">
        <f>IF(B403="","",B403&amp;"|"&amp;COUNTIF($B$5:B403,B403))</f>
        <v/>
      </c>
    </row>
    <row r="404" spans="2:13" x14ac:dyDescent="0.2">
      <c r="B404" s="6"/>
      <c r="C404" s="10"/>
      <c r="D404" s="7"/>
      <c r="E404" s="7"/>
      <c r="F404" s="6"/>
      <c r="G404" s="11" t="str">
        <f t="shared" si="24"/>
        <v/>
      </c>
      <c r="H404" s="12" t="str">
        <f t="shared" si="25"/>
        <v/>
      </c>
      <c r="I404" s="6"/>
      <c r="J404" s="13" t="str">
        <f t="shared" si="26"/>
        <v/>
      </c>
      <c r="K404" s="13" t="str">
        <f t="shared" si="27"/>
        <v/>
      </c>
      <c r="L404" s="7"/>
      <c r="M404" s="1" t="str">
        <f>IF(B404="","",B404&amp;"|"&amp;COUNTIF($B$5:B404,B404))</f>
        <v/>
      </c>
    </row>
    <row r="405" spans="2:13" x14ac:dyDescent="0.2">
      <c r="B405" s="6"/>
      <c r="C405" s="10"/>
      <c r="D405" s="7"/>
      <c r="E405" s="7"/>
      <c r="F405" s="6"/>
      <c r="G405" s="11" t="str">
        <f t="shared" si="24"/>
        <v/>
      </c>
      <c r="H405" s="12" t="str">
        <f t="shared" si="25"/>
        <v/>
      </c>
      <c r="I405" s="6"/>
      <c r="J405" s="13" t="str">
        <f t="shared" si="26"/>
        <v/>
      </c>
      <c r="K405" s="13" t="str">
        <f t="shared" si="27"/>
        <v/>
      </c>
      <c r="L405" s="7"/>
      <c r="M405" s="1" t="str">
        <f>IF(B405="","",B405&amp;"|"&amp;COUNTIF($B$5:B405,B405))</f>
        <v/>
      </c>
    </row>
    <row r="406" spans="2:13" x14ac:dyDescent="0.2">
      <c r="B406" s="6"/>
      <c r="C406" s="10"/>
      <c r="D406" s="7"/>
      <c r="E406" s="7"/>
      <c r="F406" s="6"/>
      <c r="G406" s="11" t="str">
        <f t="shared" si="24"/>
        <v/>
      </c>
      <c r="H406" s="12" t="str">
        <f t="shared" si="25"/>
        <v/>
      </c>
      <c r="I406" s="6"/>
      <c r="J406" s="13" t="str">
        <f t="shared" si="26"/>
        <v/>
      </c>
      <c r="K406" s="13" t="str">
        <f t="shared" si="27"/>
        <v/>
      </c>
      <c r="L406" s="7"/>
      <c r="M406" s="1" t="str">
        <f>IF(B406="","",B406&amp;"|"&amp;COUNTIF($B$5:B406,B406))</f>
        <v/>
      </c>
    </row>
    <row r="407" spans="2:13" x14ac:dyDescent="0.2">
      <c r="B407" s="6"/>
      <c r="C407" s="10"/>
      <c r="D407" s="7"/>
      <c r="E407" s="7"/>
      <c r="F407" s="6"/>
      <c r="G407" s="11" t="str">
        <f t="shared" si="24"/>
        <v/>
      </c>
      <c r="H407" s="12" t="str">
        <f t="shared" si="25"/>
        <v/>
      </c>
      <c r="I407" s="6"/>
      <c r="J407" s="13" t="str">
        <f t="shared" si="26"/>
        <v/>
      </c>
      <c r="K407" s="13" t="str">
        <f t="shared" si="27"/>
        <v/>
      </c>
      <c r="L407" s="7"/>
      <c r="M407" s="1" t="str">
        <f>IF(B407="","",B407&amp;"|"&amp;COUNTIF($B$5:B407,B407))</f>
        <v/>
      </c>
    </row>
    <row r="408" spans="2:13" x14ac:dyDescent="0.2">
      <c r="B408" s="6"/>
      <c r="C408" s="10"/>
      <c r="D408" s="7"/>
      <c r="E408" s="7"/>
      <c r="F408" s="6"/>
      <c r="G408" s="11" t="str">
        <f t="shared" si="24"/>
        <v/>
      </c>
      <c r="H408" s="12" t="str">
        <f t="shared" si="25"/>
        <v/>
      </c>
      <c r="I408" s="6"/>
      <c r="J408" s="13" t="str">
        <f t="shared" si="26"/>
        <v/>
      </c>
      <c r="K408" s="13" t="str">
        <f t="shared" si="27"/>
        <v/>
      </c>
      <c r="L408" s="7"/>
      <c r="M408" s="1" t="str">
        <f>IF(B408="","",B408&amp;"|"&amp;COUNTIF($B$5:B408,B408))</f>
        <v/>
      </c>
    </row>
    <row r="409" spans="2:13" x14ac:dyDescent="0.2">
      <c r="B409" s="6"/>
      <c r="C409" s="10"/>
      <c r="D409" s="7"/>
      <c r="E409" s="7"/>
      <c r="F409" s="6"/>
      <c r="G409" s="11" t="str">
        <f t="shared" si="24"/>
        <v/>
      </c>
      <c r="H409" s="12" t="str">
        <f t="shared" si="25"/>
        <v/>
      </c>
      <c r="I409" s="6"/>
      <c r="J409" s="13" t="str">
        <f t="shared" si="26"/>
        <v/>
      </c>
      <c r="K409" s="13" t="str">
        <f t="shared" si="27"/>
        <v/>
      </c>
      <c r="L409" s="7"/>
      <c r="M409" s="1" t="str">
        <f>IF(B409="","",B409&amp;"|"&amp;COUNTIF($B$5:B409,B409))</f>
        <v/>
      </c>
    </row>
    <row r="410" spans="2:13" x14ac:dyDescent="0.2">
      <c r="B410" s="6"/>
      <c r="C410" s="10"/>
      <c r="D410" s="7"/>
      <c r="E410" s="7"/>
      <c r="F410" s="6"/>
      <c r="G410" s="11" t="str">
        <f t="shared" si="24"/>
        <v/>
      </c>
      <c r="H410" s="12" t="str">
        <f t="shared" si="25"/>
        <v/>
      </c>
      <c r="I410" s="6"/>
      <c r="J410" s="13" t="str">
        <f t="shared" si="26"/>
        <v/>
      </c>
      <c r="K410" s="13" t="str">
        <f t="shared" si="27"/>
        <v/>
      </c>
      <c r="L410" s="7"/>
      <c r="M410" s="1" t="str">
        <f>IF(B410="","",B410&amp;"|"&amp;COUNTIF($B$5:B410,B410))</f>
        <v/>
      </c>
    </row>
    <row r="411" spans="2:13" x14ac:dyDescent="0.2">
      <c r="B411" s="6"/>
      <c r="C411" s="10"/>
      <c r="D411" s="7"/>
      <c r="E411" s="7"/>
      <c r="F411" s="6"/>
      <c r="G411" s="11" t="str">
        <f t="shared" si="24"/>
        <v/>
      </c>
      <c r="H411" s="12" t="str">
        <f t="shared" si="25"/>
        <v/>
      </c>
      <c r="I411" s="6"/>
      <c r="J411" s="13" t="str">
        <f t="shared" si="26"/>
        <v/>
      </c>
      <c r="K411" s="13" t="str">
        <f t="shared" si="27"/>
        <v/>
      </c>
      <c r="L411" s="7"/>
      <c r="M411" s="1" t="str">
        <f>IF(B411="","",B411&amp;"|"&amp;COUNTIF($B$5:B411,B411))</f>
        <v/>
      </c>
    </row>
    <row r="412" spans="2:13" x14ac:dyDescent="0.2">
      <c r="B412" s="6"/>
      <c r="C412" s="10"/>
      <c r="D412" s="7"/>
      <c r="E412" s="7"/>
      <c r="F412" s="6"/>
      <c r="G412" s="11" t="str">
        <f t="shared" si="24"/>
        <v/>
      </c>
      <c r="H412" s="12" t="str">
        <f t="shared" si="25"/>
        <v/>
      </c>
      <c r="I412" s="6"/>
      <c r="J412" s="13" t="str">
        <f t="shared" si="26"/>
        <v/>
      </c>
      <c r="K412" s="13" t="str">
        <f t="shared" si="27"/>
        <v/>
      </c>
      <c r="L412" s="7"/>
      <c r="M412" s="1" t="str">
        <f>IF(B412="","",B412&amp;"|"&amp;COUNTIF($B$5:B412,B412))</f>
        <v/>
      </c>
    </row>
    <row r="413" spans="2:13" x14ac:dyDescent="0.2">
      <c r="B413" s="6"/>
      <c r="C413" s="10"/>
      <c r="D413" s="7"/>
      <c r="E413" s="7"/>
      <c r="F413" s="6"/>
      <c r="G413" s="11" t="str">
        <f t="shared" si="24"/>
        <v/>
      </c>
      <c r="H413" s="12" t="str">
        <f t="shared" si="25"/>
        <v/>
      </c>
      <c r="I413" s="6"/>
      <c r="J413" s="13" t="str">
        <f t="shared" si="26"/>
        <v/>
      </c>
      <c r="K413" s="13" t="str">
        <f t="shared" si="27"/>
        <v/>
      </c>
      <c r="L413" s="7"/>
      <c r="M413" s="1" t="str">
        <f>IF(B413="","",B413&amp;"|"&amp;COUNTIF($B$5:B413,B413))</f>
        <v/>
      </c>
    </row>
    <row r="414" spans="2:13" x14ac:dyDescent="0.2">
      <c r="B414" s="6"/>
      <c r="C414" s="10"/>
      <c r="D414" s="7"/>
      <c r="E414" s="7"/>
      <c r="F414" s="6"/>
      <c r="G414" s="11" t="str">
        <f t="shared" si="24"/>
        <v/>
      </c>
      <c r="H414" s="12" t="str">
        <f t="shared" si="25"/>
        <v/>
      </c>
      <c r="I414" s="6"/>
      <c r="J414" s="13" t="str">
        <f t="shared" si="26"/>
        <v/>
      </c>
      <c r="K414" s="13" t="str">
        <f t="shared" si="27"/>
        <v/>
      </c>
      <c r="L414" s="7"/>
      <c r="M414" s="1" t="str">
        <f>IF(B414="","",B414&amp;"|"&amp;COUNTIF($B$5:B414,B414))</f>
        <v/>
      </c>
    </row>
    <row r="415" spans="2:13" x14ac:dyDescent="0.2">
      <c r="B415" s="6"/>
      <c r="C415" s="10"/>
      <c r="D415" s="7"/>
      <c r="E415" s="7"/>
      <c r="F415" s="6"/>
      <c r="G415" s="11" t="str">
        <f t="shared" si="24"/>
        <v/>
      </c>
      <c r="H415" s="12" t="str">
        <f t="shared" si="25"/>
        <v/>
      </c>
      <c r="I415" s="6"/>
      <c r="J415" s="13" t="str">
        <f t="shared" si="26"/>
        <v/>
      </c>
      <c r="K415" s="13" t="str">
        <f t="shared" si="27"/>
        <v/>
      </c>
      <c r="L415" s="7"/>
      <c r="M415" s="1" t="str">
        <f>IF(B415="","",B415&amp;"|"&amp;COUNTIF($B$5:B415,B415))</f>
        <v/>
      </c>
    </row>
    <row r="416" spans="2:13" x14ac:dyDescent="0.2">
      <c r="B416" s="6"/>
      <c r="C416" s="10"/>
      <c r="D416" s="7"/>
      <c r="E416" s="7"/>
      <c r="F416" s="6"/>
      <c r="G416" s="11" t="str">
        <f t="shared" si="24"/>
        <v/>
      </c>
      <c r="H416" s="12" t="str">
        <f t="shared" si="25"/>
        <v/>
      </c>
      <c r="I416" s="6"/>
      <c r="J416" s="13" t="str">
        <f t="shared" si="26"/>
        <v/>
      </c>
      <c r="K416" s="13" t="str">
        <f t="shared" si="27"/>
        <v/>
      </c>
      <c r="L416" s="7"/>
      <c r="M416" s="1" t="str">
        <f>IF(B416="","",B416&amp;"|"&amp;COUNTIF($B$5:B416,B416))</f>
        <v/>
      </c>
    </row>
    <row r="417" spans="2:13" x14ac:dyDescent="0.2">
      <c r="B417" s="6"/>
      <c r="C417" s="10"/>
      <c r="D417" s="7"/>
      <c r="E417" s="7"/>
      <c r="F417" s="6"/>
      <c r="G417" s="11" t="str">
        <f t="shared" si="24"/>
        <v/>
      </c>
      <c r="H417" s="12" t="str">
        <f t="shared" si="25"/>
        <v/>
      </c>
      <c r="I417" s="6"/>
      <c r="J417" s="13" t="str">
        <f t="shared" si="26"/>
        <v/>
      </c>
      <c r="K417" s="13" t="str">
        <f t="shared" si="27"/>
        <v/>
      </c>
      <c r="L417" s="7"/>
      <c r="M417" s="1" t="str">
        <f>IF(B417="","",B417&amp;"|"&amp;COUNTIF($B$5:B417,B417))</f>
        <v/>
      </c>
    </row>
    <row r="418" spans="2:13" x14ac:dyDescent="0.2">
      <c r="B418" s="6"/>
      <c r="C418" s="10"/>
      <c r="D418" s="7"/>
      <c r="E418" s="7"/>
      <c r="F418" s="6"/>
      <c r="G418" s="11" t="str">
        <f t="shared" si="24"/>
        <v/>
      </c>
      <c r="H418" s="12" t="str">
        <f t="shared" si="25"/>
        <v/>
      </c>
      <c r="I418" s="6"/>
      <c r="J418" s="13" t="str">
        <f t="shared" si="26"/>
        <v/>
      </c>
      <c r="K418" s="13" t="str">
        <f t="shared" si="27"/>
        <v/>
      </c>
      <c r="L418" s="7"/>
      <c r="M418" s="1" t="str">
        <f>IF(B418="","",B418&amp;"|"&amp;COUNTIF($B$5:B418,B418))</f>
        <v/>
      </c>
    </row>
    <row r="419" spans="2:13" x14ac:dyDescent="0.2">
      <c r="B419" s="6"/>
      <c r="C419" s="10"/>
      <c r="D419" s="7"/>
      <c r="E419" s="7"/>
      <c r="F419" s="6"/>
      <c r="G419" s="11" t="str">
        <f t="shared" si="24"/>
        <v/>
      </c>
      <c r="H419" s="12" t="str">
        <f t="shared" si="25"/>
        <v/>
      </c>
      <c r="I419" s="6"/>
      <c r="J419" s="13" t="str">
        <f t="shared" si="26"/>
        <v/>
      </c>
      <c r="K419" s="13" t="str">
        <f t="shared" si="27"/>
        <v/>
      </c>
      <c r="L419" s="7"/>
      <c r="M419" s="1" t="str">
        <f>IF(B419="","",B419&amp;"|"&amp;COUNTIF($B$5:B419,B419))</f>
        <v/>
      </c>
    </row>
    <row r="420" spans="2:13" x14ac:dyDescent="0.2">
      <c r="B420" s="6"/>
      <c r="C420" s="10"/>
      <c r="D420" s="7"/>
      <c r="E420" s="7"/>
      <c r="F420" s="6"/>
      <c r="G420" s="11" t="str">
        <f t="shared" si="24"/>
        <v/>
      </c>
      <c r="H420" s="12" t="str">
        <f t="shared" si="25"/>
        <v/>
      </c>
      <c r="I420" s="6"/>
      <c r="J420" s="13" t="str">
        <f t="shared" si="26"/>
        <v/>
      </c>
      <c r="K420" s="13" t="str">
        <f t="shared" si="27"/>
        <v/>
      </c>
      <c r="L420" s="7"/>
      <c r="M420" s="1" t="str">
        <f>IF(B420="","",B420&amp;"|"&amp;COUNTIF($B$5:B420,B420))</f>
        <v/>
      </c>
    </row>
    <row r="421" spans="2:13" x14ac:dyDescent="0.2">
      <c r="B421" s="6"/>
      <c r="C421" s="10"/>
      <c r="D421" s="7"/>
      <c r="E421" s="7"/>
      <c r="F421" s="6"/>
      <c r="G421" s="11" t="str">
        <f t="shared" si="24"/>
        <v/>
      </c>
      <c r="H421" s="12" t="str">
        <f t="shared" si="25"/>
        <v/>
      </c>
      <c r="I421" s="6"/>
      <c r="J421" s="13" t="str">
        <f t="shared" si="26"/>
        <v/>
      </c>
      <c r="K421" s="13" t="str">
        <f t="shared" si="27"/>
        <v/>
      </c>
      <c r="L421" s="7"/>
      <c r="M421" s="1" t="str">
        <f>IF(B421="","",B421&amp;"|"&amp;COUNTIF($B$5:B421,B421))</f>
        <v/>
      </c>
    </row>
    <row r="422" spans="2:13" x14ac:dyDescent="0.2">
      <c r="B422" s="6"/>
      <c r="C422" s="10"/>
      <c r="D422" s="7"/>
      <c r="E422" s="7"/>
      <c r="F422" s="6"/>
      <c r="G422" s="11" t="str">
        <f t="shared" si="24"/>
        <v/>
      </c>
      <c r="H422" s="12" t="str">
        <f t="shared" si="25"/>
        <v/>
      </c>
      <c r="I422" s="6"/>
      <c r="J422" s="13" t="str">
        <f t="shared" si="26"/>
        <v/>
      </c>
      <c r="K422" s="13" t="str">
        <f t="shared" si="27"/>
        <v/>
      </c>
      <c r="L422" s="7"/>
      <c r="M422" s="1" t="str">
        <f>IF(B422="","",B422&amp;"|"&amp;COUNTIF($B$5:B422,B422))</f>
        <v/>
      </c>
    </row>
    <row r="423" spans="2:13" x14ac:dyDescent="0.2">
      <c r="B423" s="6"/>
      <c r="C423" s="10"/>
      <c r="D423" s="7"/>
      <c r="E423" s="7"/>
      <c r="F423" s="6"/>
      <c r="G423" s="11" t="str">
        <f t="shared" si="24"/>
        <v/>
      </c>
      <c r="H423" s="12" t="str">
        <f t="shared" si="25"/>
        <v/>
      </c>
      <c r="I423" s="6"/>
      <c r="J423" s="13" t="str">
        <f t="shared" si="26"/>
        <v/>
      </c>
      <c r="K423" s="13" t="str">
        <f t="shared" si="27"/>
        <v/>
      </c>
      <c r="L423" s="7"/>
      <c r="M423" s="1" t="str">
        <f>IF(B423="","",B423&amp;"|"&amp;COUNTIF($B$5:B423,B423))</f>
        <v/>
      </c>
    </row>
    <row r="424" spans="2:13" x14ac:dyDescent="0.2">
      <c r="B424" s="6"/>
      <c r="C424" s="10"/>
      <c r="D424" s="7"/>
      <c r="E424" s="7"/>
      <c r="F424" s="6"/>
      <c r="G424" s="11" t="str">
        <f t="shared" si="24"/>
        <v/>
      </c>
      <c r="H424" s="12" t="str">
        <f t="shared" si="25"/>
        <v/>
      </c>
      <c r="I424" s="6"/>
      <c r="J424" s="13" t="str">
        <f t="shared" si="26"/>
        <v/>
      </c>
      <c r="K424" s="13" t="str">
        <f t="shared" si="27"/>
        <v/>
      </c>
      <c r="L424" s="7"/>
      <c r="M424" s="1" t="str">
        <f>IF(B424="","",B424&amp;"|"&amp;COUNTIF($B$5:B424,B424))</f>
        <v/>
      </c>
    </row>
    <row r="425" spans="2:13" x14ac:dyDescent="0.2">
      <c r="B425" s="6"/>
      <c r="C425" s="10"/>
      <c r="D425" s="7"/>
      <c r="E425" s="7"/>
      <c r="F425" s="6"/>
      <c r="G425" s="11" t="str">
        <f t="shared" si="24"/>
        <v/>
      </c>
      <c r="H425" s="12" t="str">
        <f t="shared" si="25"/>
        <v/>
      </c>
      <c r="I425" s="6"/>
      <c r="J425" s="13" t="str">
        <f t="shared" si="26"/>
        <v/>
      </c>
      <c r="K425" s="13" t="str">
        <f t="shared" si="27"/>
        <v/>
      </c>
      <c r="L425" s="7"/>
      <c r="M425" s="1" t="str">
        <f>IF(B425="","",B425&amp;"|"&amp;COUNTIF($B$5:B425,B425))</f>
        <v/>
      </c>
    </row>
    <row r="426" spans="2:13" x14ac:dyDescent="0.2">
      <c r="B426" s="6"/>
      <c r="C426" s="10"/>
      <c r="D426" s="7"/>
      <c r="E426" s="7"/>
      <c r="F426" s="6"/>
      <c r="G426" s="11" t="str">
        <f t="shared" si="24"/>
        <v/>
      </c>
      <c r="H426" s="12" t="str">
        <f t="shared" si="25"/>
        <v/>
      </c>
      <c r="I426" s="6"/>
      <c r="J426" s="13" t="str">
        <f t="shared" si="26"/>
        <v/>
      </c>
      <c r="K426" s="13" t="str">
        <f t="shared" si="27"/>
        <v/>
      </c>
      <c r="L426" s="7"/>
      <c r="M426" s="1" t="str">
        <f>IF(B426="","",B426&amp;"|"&amp;COUNTIF($B$5:B426,B426))</f>
        <v/>
      </c>
    </row>
    <row r="427" spans="2:13" x14ac:dyDescent="0.2">
      <c r="B427" s="6"/>
      <c r="C427" s="10"/>
      <c r="D427" s="7"/>
      <c r="E427" s="7"/>
      <c r="F427" s="6"/>
      <c r="G427" s="11" t="str">
        <f t="shared" si="24"/>
        <v/>
      </c>
      <c r="H427" s="12" t="str">
        <f t="shared" si="25"/>
        <v/>
      </c>
      <c r="I427" s="6"/>
      <c r="J427" s="13" t="str">
        <f t="shared" si="26"/>
        <v/>
      </c>
      <c r="K427" s="13" t="str">
        <f t="shared" si="27"/>
        <v/>
      </c>
      <c r="L427" s="7"/>
      <c r="M427" s="1" t="str">
        <f>IF(B427="","",B427&amp;"|"&amp;COUNTIF($B$5:B427,B427))</f>
        <v/>
      </c>
    </row>
    <row r="428" spans="2:13" x14ac:dyDescent="0.2">
      <c r="B428" s="6"/>
      <c r="C428" s="10"/>
      <c r="D428" s="7"/>
      <c r="E428" s="7"/>
      <c r="F428" s="6"/>
      <c r="G428" s="11" t="str">
        <f t="shared" si="24"/>
        <v/>
      </c>
      <c r="H428" s="12" t="str">
        <f t="shared" si="25"/>
        <v/>
      </c>
      <c r="I428" s="6"/>
      <c r="J428" s="13" t="str">
        <f t="shared" si="26"/>
        <v/>
      </c>
      <c r="K428" s="13" t="str">
        <f t="shared" si="27"/>
        <v/>
      </c>
      <c r="L428" s="7"/>
      <c r="M428" s="1" t="str">
        <f>IF(B428="","",B428&amp;"|"&amp;COUNTIF($B$5:B428,B428))</f>
        <v/>
      </c>
    </row>
    <row r="429" spans="2:13" x14ac:dyDescent="0.2">
      <c r="B429" s="6"/>
      <c r="C429" s="10"/>
      <c r="D429" s="7"/>
      <c r="E429" s="7"/>
      <c r="F429" s="6"/>
      <c r="G429" s="11" t="str">
        <f t="shared" si="24"/>
        <v/>
      </c>
      <c r="H429" s="12" t="str">
        <f t="shared" si="25"/>
        <v/>
      </c>
      <c r="I429" s="6"/>
      <c r="J429" s="13" t="str">
        <f t="shared" si="26"/>
        <v/>
      </c>
      <c r="K429" s="13" t="str">
        <f t="shared" si="27"/>
        <v/>
      </c>
      <c r="L429" s="7"/>
      <c r="M429" s="1" t="str">
        <f>IF(B429="","",B429&amp;"|"&amp;COUNTIF($B$5:B429,B429))</f>
        <v/>
      </c>
    </row>
    <row r="430" spans="2:13" x14ac:dyDescent="0.2">
      <c r="B430" s="6"/>
      <c r="C430" s="10"/>
      <c r="D430" s="7"/>
      <c r="E430" s="7"/>
      <c r="F430" s="6"/>
      <c r="G430" s="11" t="str">
        <f t="shared" si="24"/>
        <v/>
      </c>
      <c r="H430" s="12" t="str">
        <f t="shared" si="25"/>
        <v/>
      </c>
      <c r="I430" s="6"/>
      <c r="J430" s="13" t="str">
        <f t="shared" si="26"/>
        <v/>
      </c>
      <c r="K430" s="13" t="str">
        <f t="shared" si="27"/>
        <v/>
      </c>
      <c r="L430" s="7"/>
      <c r="M430" s="1" t="str">
        <f>IF(B430="","",B430&amp;"|"&amp;COUNTIF($B$5:B430,B430))</f>
        <v/>
      </c>
    </row>
    <row r="431" spans="2:13" x14ac:dyDescent="0.2">
      <c r="B431" s="6"/>
      <c r="C431" s="10"/>
      <c r="D431" s="7"/>
      <c r="E431" s="7"/>
      <c r="F431" s="6"/>
      <c r="G431" s="11" t="str">
        <f t="shared" si="24"/>
        <v/>
      </c>
      <c r="H431" s="12" t="str">
        <f t="shared" si="25"/>
        <v/>
      </c>
      <c r="I431" s="6"/>
      <c r="J431" s="13" t="str">
        <f t="shared" si="26"/>
        <v/>
      </c>
      <c r="K431" s="13" t="str">
        <f t="shared" si="27"/>
        <v/>
      </c>
      <c r="L431" s="7"/>
      <c r="M431" s="1" t="str">
        <f>IF(B431="","",B431&amp;"|"&amp;COUNTIF($B$5:B431,B431))</f>
        <v/>
      </c>
    </row>
    <row r="432" spans="2:13" x14ac:dyDescent="0.2">
      <c r="B432" s="6"/>
      <c r="C432" s="10"/>
      <c r="D432" s="7"/>
      <c r="E432" s="7"/>
      <c r="F432" s="6"/>
      <c r="G432" s="11" t="str">
        <f t="shared" si="24"/>
        <v/>
      </c>
      <c r="H432" s="12" t="str">
        <f t="shared" si="25"/>
        <v/>
      </c>
      <c r="I432" s="6"/>
      <c r="J432" s="13" t="str">
        <f t="shared" si="26"/>
        <v/>
      </c>
      <c r="K432" s="13" t="str">
        <f t="shared" si="27"/>
        <v/>
      </c>
      <c r="L432" s="7"/>
      <c r="M432" s="1" t="str">
        <f>IF(B432="","",B432&amp;"|"&amp;COUNTIF($B$5:B432,B432))</f>
        <v/>
      </c>
    </row>
    <row r="433" spans="2:13" x14ac:dyDescent="0.2">
      <c r="B433" s="6"/>
      <c r="C433" s="10"/>
      <c r="D433" s="7"/>
      <c r="E433" s="7"/>
      <c r="F433" s="6"/>
      <c r="G433" s="11" t="str">
        <f t="shared" si="24"/>
        <v/>
      </c>
      <c r="H433" s="12" t="str">
        <f t="shared" si="25"/>
        <v/>
      </c>
      <c r="I433" s="6"/>
      <c r="J433" s="13" t="str">
        <f t="shared" si="26"/>
        <v/>
      </c>
      <c r="K433" s="13" t="str">
        <f t="shared" si="27"/>
        <v/>
      </c>
      <c r="L433" s="7"/>
      <c r="M433" s="1" t="str">
        <f>IF(B433="","",B433&amp;"|"&amp;COUNTIF($B$5:B433,B433))</f>
        <v/>
      </c>
    </row>
    <row r="434" spans="2:13" x14ac:dyDescent="0.2">
      <c r="B434" s="6"/>
      <c r="C434" s="10"/>
      <c r="D434" s="7"/>
      <c r="E434" s="7"/>
      <c r="F434" s="6"/>
      <c r="G434" s="11" t="str">
        <f t="shared" si="24"/>
        <v/>
      </c>
      <c r="H434" s="12" t="str">
        <f t="shared" si="25"/>
        <v/>
      </c>
      <c r="I434" s="6"/>
      <c r="J434" s="13" t="str">
        <f t="shared" si="26"/>
        <v/>
      </c>
      <c r="K434" s="13" t="str">
        <f t="shared" si="27"/>
        <v/>
      </c>
      <c r="L434" s="7"/>
      <c r="M434" s="1" t="str">
        <f>IF(B434="","",B434&amp;"|"&amp;COUNTIF($B$5:B434,B434))</f>
        <v/>
      </c>
    </row>
    <row r="435" spans="2:13" x14ac:dyDescent="0.2">
      <c r="B435" s="6"/>
      <c r="C435" s="10"/>
      <c r="D435" s="7"/>
      <c r="E435" s="7"/>
      <c r="F435" s="6"/>
      <c r="G435" s="11" t="str">
        <f t="shared" si="24"/>
        <v/>
      </c>
      <c r="H435" s="12" t="str">
        <f t="shared" si="25"/>
        <v/>
      </c>
      <c r="I435" s="6"/>
      <c r="J435" s="13" t="str">
        <f t="shared" si="26"/>
        <v/>
      </c>
      <c r="K435" s="13" t="str">
        <f t="shared" si="27"/>
        <v/>
      </c>
      <c r="L435" s="7"/>
      <c r="M435" s="1" t="str">
        <f>IF(B435="","",B435&amp;"|"&amp;COUNTIF($B$5:B435,B435))</f>
        <v/>
      </c>
    </row>
    <row r="436" spans="2:13" x14ac:dyDescent="0.2">
      <c r="B436" s="6"/>
      <c r="C436" s="10"/>
      <c r="D436" s="7"/>
      <c r="E436" s="7"/>
      <c r="F436" s="6"/>
      <c r="G436" s="11" t="str">
        <f t="shared" si="24"/>
        <v/>
      </c>
      <c r="H436" s="12" t="str">
        <f t="shared" si="25"/>
        <v/>
      </c>
      <c r="I436" s="6"/>
      <c r="J436" s="13" t="str">
        <f t="shared" si="26"/>
        <v/>
      </c>
      <c r="K436" s="13" t="str">
        <f t="shared" si="27"/>
        <v/>
      </c>
      <c r="L436" s="7"/>
      <c r="M436" s="1" t="str">
        <f>IF(B436="","",B436&amp;"|"&amp;COUNTIF($B$5:B436,B436))</f>
        <v/>
      </c>
    </row>
    <row r="437" spans="2:13" x14ac:dyDescent="0.2">
      <c r="B437" s="6"/>
      <c r="C437" s="10"/>
      <c r="D437" s="7"/>
      <c r="E437" s="7"/>
      <c r="F437" s="6"/>
      <c r="G437" s="11" t="str">
        <f t="shared" si="24"/>
        <v/>
      </c>
      <c r="H437" s="12" t="str">
        <f t="shared" si="25"/>
        <v/>
      </c>
      <c r="I437" s="6"/>
      <c r="J437" s="13" t="str">
        <f t="shared" si="26"/>
        <v/>
      </c>
      <c r="K437" s="13" t="str">
        <f t="shared" si="27"/>
        <v/>
      </c>
      <c r="L437" s="7"/>
      <c r="M437" s="1" t="str">
        <f>IF(B437="","",B437&amp;"|"&amp;COUNTIF($B$5:B437,B437))</f>
        <v/>
      </c>
    </row>
    <row r="438" spans="2:13" x14ac:dyDescent="0.2">
      <c r="B438" s="6"/>
      <c r="C438" s="10"/>
      <c r="D438" s="7"/>
      <c r="E438" s="7"/>
      <c r="F438" s="6"/>
      <c r="G438" s="11" t="str">
        <f t="shared" si="24"/>
        <v/>
      </c>
      <c r="H438" s="12" t="str">
        <f t="shared" si="25"/>
        <v/>
      </c>
      <c r="I438" s="6"/>
      <c r="J438" s="13" t="str">
        <f t="shared" si="26"/>
        <v/>
      </c>
      <c r="K438" s="13" t="str">
        <f t="shared" si="27"/>
        <v/>
      </c>
      <c r="L438" s="7"/>
      <c r="M438" s="1" t="str">
        <f>IF(B438="","",B438&amp;"|"&amp;COUNTIF($B$5:B438,B438))</f>
        <v/>
      </c>
    </row>
    <row r="439" spans="2:13" x14ac:dyDescent="0.2">
      <c r="B439" s="6"/>
      <c r="C439" s="10"/>
      <c r="D439" s="7"/>
      <c r="E439" s="7"/>
      <c r="F439" s="6"/>
      <c r="G439" s="11" t="str">
        <f t="shared" si="24"/>
        <v/>
      </c>
      <c r="H439" s="12" t="str">
        <f t="shared" si="25"/>
        <v/>
      </c>
      <c r="I439" s="6"/>
      <c r="J439" s="13" t="str">
        <f t="shared" si="26"/>
        <v/>
      </c>
      <c r="K439" s="13" t="str">
        <f t="shared" si="27"/>
        <v/>
      </c>
      <c r="L439" s="7"/>
      <c r="M439" s="1" t="str">
        <f>IF(B439="","",B439&amp;"|"&amp;COUNTIF($B$5:B439,B439))</f>
        <v/>
      </c>
    </row>
    <row r="440" spans="2:13" x14ac:dyDescent="0.2">
      <c r="B440" s="6"/>
      <c r="C440" s="10"/>
      <c r="D440" s="7"/>
      <c r="E440" s="7"/>
      <c r="F440" s="6"/>
      <c r="G440" s="11" t="str">
        <f t="shared" si="24"/>
        <v/>
      </c>
      <c r="H440" s="12" t="str">
        <f t="shared" si="25"/>
        <v/>
      </c>
      <c r="I440" s="6"/>
      <c r="J440" s="13" t="str">
        <f t="shared" si="26"/>
        <v/>
      </c>
      <c r="K440" s="13" t="str">
        <f t="shared" si="27"/>
        <v/>
      </c>
      <c r="L440" s="7"/>
      <c r="M440" s="1" t="str">
        <f>IF(B440="","",B440&amp;"|"&amp;COUNTIF($B$5:B440,B440))</f>
        <v/>
      </c>
    </row>
    <row r="441" spans="2:13" x14ac:dyDescent="0.2">
      <c r="B441" s="6"/>
      <c r="C441" s="10"/>
      <c r="D441" s="7"/>
      <c r="E441" s="7"/>
      <c r="F441" s="6"/>
      <c r="G441" s="11" t="str">
        <f t="shared" si="24"/>
        <v/>
      </c>
      <c r="H441" s="12" t="str">
        <f t="shared" si="25"/>
        <v/>
      </c>
      <c r="I441" s="6"/>
      <c r="J441" s="13" t="str">
        <f t="shared" si="26"/>
        <v/>
      </c>
      <c r="K441" s="13" t="str">
        <f t="shared" si="27"/>
        <v/>
      </c>
      <c r="L441" s="7"/>
      <c r="M441" s="1" t="str">
        <f>IF(B441="","",B441&amp;"|"&amp;COUNTIF($B$5:B441,B441))</f>
        <v/>
      </c>
    </row>
    <row r="442" spans="2:13" x14ac:dyDescent="0.2">
      <c r="B442" s="6"/>
      <c r="C442" s="10"/>
      <c r="D442" s="7"/>
      <c r="E442" s="7"/>
      <c r="F442" s="6"/>
      <c r="G442" s="11" t="str">
        <f t="shared" si="24"/>
        <v/>
      </c>
      <c r="H442" s="12" t="str">
        <f t="shared" si="25"/>
        <v/>
      </c>
      <c r="I442" s="6"/>
      <c r="J442" s="13" t="str">
        <f t="shared" si="26"/>
        <v/>
      </c>
      <c r="K442" s="13" t="str">
        <f t="shared" si="27"/>
        <v/>
      </c>
      <c r="L442" s="7"/>
      <c r="M442" s="1" t="str">
        <f>IF(B442="","",B442&amp;"|"&amp;COUNTIF($B$5:B442,B442))</f>
        <v/>
      </c>
    </row>
    <row r="443" spans="2:13" x14ac:dyDescent="0.2">
      <c r="B443" s="6"/>
      <c r="C443" s="10"/>
      <c r="D443" s="7"/>
      <c r="E443" s="7"/>
      <c r="F443" s="6"/>
      <c r="G443" s="11" t="str">
        <f t="shared" si="24"/>
        <v/>
      </c>
      <c r="H443" s="12" t="str">
        <f t="shared" si="25"/>
        <v/>
      </c>
      <c r="I443" s="6"/>
      <c r="J443" s="13" t="str">
        <f t="shared" si="26"/>
        <v/>
      </c>
      <c r="K443" s="13" t="str">
        <f t="shared" si="27"/>
        <v/>
      </c>
      <c r="L443" s="7"/>
      <c r="M443" s="1" t="str">
        <f>IF(B443="","",B443&amp;"|"&amp;COUNTIF($B$5:B443,B443))</f>
        <v/>
      </c>
    </row>
    <row r="444" spans="2:13" x14ac:dyDescent="0.2">
      <c r="B444" s="6"/>
      <c r="C444" s="10"/>
      <c r="D444" s="7"/>
      <c r="E444" s="7"/>
      <c r="F444" s="6"/>
      <c r="G444" s="11" t="str">
        <f t="shared" si="24"/>
        <v/>
      </c>
      <c r="H444" s="12" t="str">
        <f t="shared" si="25"/>
        <v/>
      </c>
      <c r="I444" s="6"/>
      <c r="J444" s="13" t="str">
        <f t="shared" si="26"/>
        <v/>
      </c>
      <c r="K444" s="13" t="str">
        <f t="shared" si="27"/>
        <v/>
      </c>
      <c r="L444" s="7"/>
      <c r="M444" s="1" t="str">
        <f>IF(B444="","",B444&amp;"|"&amp;COUNTIF($B$5:B444,B444))</f>
        <v/>
      </c>
    </row>
    <row r="445" spans="2:13" x14ac:dyDescent="0.2">
      <c r="B445" s="6"/>
      <c r="C445" s="10"/>
      <c r="D445" s="7"/>
      <c r="E445" s="7"/>
      <c r="F445" s="6"/>
      <c r="G445" s="11" t="str">
        <f t="shared" si="24"/>
        <v/>
      </c>
      <c r="H445" s="12" t="str">
        <f t="shared" si="25"/>
        <v/>
      </c>
      <c r="I445" s="6"/>
      <c r="J445" s="13" t="str">
        <f t="shared" si="26"/>
        <v/>
      </c>
      <c r="K445" s="13" t="str">
        <f t="shared" si="27"/>
        <v/>
      </c>
      <c r="L445" s="7"/>
      <c r="M445" s="1" t="str">
        <f>IF(B445="","",B445&amp;"|"&amp;COUNTIF($B$5:B445,B445))</f>
        <v/>
      </c>
    </row>
    <row r="446" spans="2:13" x14ac:dyDescent="0.2">
      <c r="B446" s="6"/>
      <c r="C446" s="10"/>
      <c r="D446" s="7"/>
      <c r="E446" s="7"/>
      <c r="F446" s="6"/>
      <c r="G446" s="11" t="str">
        <f t="shared" si="24"/>
        <v/>
      </c>
      <c r="H446" s="12" t="str">
        <f t="shared" si="25"/>
        <v/>
      </c>
      <c r="I446" s="6"/>
      <c r="J446" s="13" t="str">
        <f t="shared" si="26"/>
        <v/>
      </c>
      <c r="K446" s="13" t="str">
        <f t="shared" si="27"/>
        <v/>
      </c>
      <c r="L446" s="7"/>
      <c r="M446" s="1" t="str">
        <f>IF(B446="","",B446&amp;"|"&amp;COUNTIF($B$5:B446,B446))</f>
        <v/>
      </c>
    </row>
    <row r="447" spans="2:13" x14ac:dyDescent="0.2">
      <c r="B447" s="6"/>
      <c r="C447" s="10"/>
      <c r="D447" s="7"/>
      <c r="E447" s="7"/>
      <c r="F447" s="6"/>
      <c r="G447" s="11" t="str">
        <f t="shared" si="24"/>
        <v/>
      </c>
      <c r="H447" s="12" t="str">
        <f t="shared" si="25"/>
        <v/>
      </c>
      <c r="I447" s="6"/>
      <c r="J447" s="13" t="str">
        <f t="shared" si="26"/>
        <v/>
      </c>
      <c r="K447" s="13" t="str">
        <f t="shared" si="27"/>
        <v/>
      </c>
      <c r="L447" s="7"/>
      <c r="M447" s="1" t="str">
        <f>IF(B447="","",B447&amp;"|"&amp;COUNTIF($B$5:B447,B447))</f>
        <v/>
      </c>
    </row>
    <row r="448" spans="2:13" x14ac:dyDescent="0.2">
      <c r="B448" s="6"/>
      <c r="C448" s="10"/>
      <c r="D448" s="7"/>
      <c r="E448" s="7"/>
      <c r="F448" s="6"/>
      <c r="G448" s="11" t="str">
        <f t="shared" si="24"/>
        <v/>
      </c>
      <c r="H448" s="12" t="str">
        <f t="shared" si="25"/>
        <v/>
      </c>
      <c r="I448" s="6"/>
      <c r="J448" s="13" t="str">
        <f t="shared" si="26"/>
        <v/>
      </c>
      <c r="K448" s="13" t="str">
        <f t="shared" si="27"/>
        <v/>
      </c>
      <c r="L448" s="7"/>
      <c r="M448" s="1" t="str">
        <f>IF(B448="","",B448&amp;"|"&amp;COUNTIF($B$5:B448,B448))</f>
        <v/>
      </c>
    </row>
    <row r="449" spans="2:13" x14ac:dyDescent="0.2">
      <c r="B449" s="6"/>
      <c r="C449" s="10"/>
      <c r="D449" s="7"/>
      <c r="E449" s="7"/>
      <c r="F449" s="6"/>
      <c r="G449" s="11" t="str">
        <f t="shared" si="24"/>
        <v/>
      </c>
      <c r="H449" s="12" t="str">
        <f t="shared" si="25"/>
        <v/>
      </c>
      <c r="I449" s="6"/>
      <c r="J449" s="13" t="str">
        <f t="shared" si="26"/>
        <v/>
      </c>
      <c r="K449" s="13" t="str">
        <f t="shared" si="27"/>
        <v/>
      </c>
      <c r="L449" s="7"/>
      <c r="M449" s="1" t="str">
        <f>IF(B449="","",B449&amp;"|"&amp;COUNTIF($B$5:B449,B449))</f>
        <v/>
      </c>
    </row>
    <row r="450" spans="2:13" x14ac:dyDescent="0.2">
      <c r="B450" s="6"/>
      <c r="C450" s="10"/>
      <c r="D450" s="7"/>
      <c r="E450" s="7"/>
      <c r="F450" s="6"/>
      <c r="G450" s="11" t="str">
        <f t="shared" si="24"/>
        <v/>
      </c>
      <c r="H450" s="12" t="str">
        <f t="shared" si="25"/>
        <v/>
      </c>
      <c r="I450" s="6"/>
      <c r="J450" s="13" t="str">
        <f t="shared" si="26"/>
        <v/>
      </c>
      <c r="K450" s="13" t="str">
        <f t="shared" si="27"/>
        <v/>
      </c>
      <c r="L450" s="7"/>
      <c r="M450" s="1" t="str">
        <f>IF(B450="","",B450&amp;"|"&amp;COUNTIF($B$5:B450,B450))</f>
        <v/>
      </c>
    </row>
    <row r="451" spans="2:13" x14ac:dyDescent="0.2">
      <c r="B451" s="6"/>
      <c r="C451" s="10"/>
      <c r="D451" s="7"/>
      <c r="E451" s="7"/>
      <c r="F451" s="6"/>
      <c r="G451" s="11" t="str">
        <f t="shared" si="24"/>
        <v/>
      </c>
      <c r="H451" s="12" t="str">
        <f t="shared" si="25"/>
        <v/>
      </c>
      <c r="I451" s="6"/>
      <c r="J451" s="13" t="str">
        <f t="shared" si="26"/>
        <v/>
      </c>
      <c r="K451" s="13" t="str">
        <f t="shared" si="27"/>
        <v/>
      </c>
      <c r="L451" s="7"/>
      <c r="M451" s="1" t="str">
        <f>IF(B451="","",B451&amp;"|"&amp;COUNTIF($B$5:B451,B451))</f>
        <v/>
      </c>
    </row>
    <row r="452" spans="2:13" x14ac:dyDescent="0.2">
      <c r="B452" s="6"/>
      <c r="C452" s="10"/>
      <c r="D452" s="7"/>
      <c r="E452" s="7"/>
      <c r="F452" s="6"/>
      <c r="G452" s="11" t="str">
        <f t="shared" si="24"/>
        <v/>
      </c>
      <c r="H452" s="12" t="str">
        <f t="shared" si="25"/>
        <v/>
      </c>
      <c r="I452" s="6"/>
      <c r="J452" s="13" t="str">
        <f t="shared" si="26"/>
        <v/>
      </c>
      <c r="K452" s="13" t="str">
        <f t="shared" si="27"/>
        <v/>
      </c>
      <c r="L452" s="7"/>
      <c r="M452" s="1" t="str">
        <f>IF(B452="","",B452&amp;"|"&amp;COUNTIF($B$5:B452,B452))</f>
        <v/>
      </c>
    </row>
    <row r="453" spans="2:13" x14ac:dyDescent="0.2">
      <c r="B453" s="6"/>
      <c r="C453" s="10"/>
      <c r="D453" s="7"/>
      <c r="E453" s="7"/>
      <c r="F453" s="6"/>
      <c r="G453" s="11" t="str">
        <f t="shared" ref="G453:G516" si="28">IF(F453="","",IFERROR(VLOOKUP(F453,TabMat,2,FALSE),"Cod inexistent"))</f>
        <v/>
      </c>
      <c r="H453" s="12" t="str">
        <f t="shared" ref="H453:H516" si="29">IF(F453="","",IFERROR(VLOOKUP(F453,TabMat,3,FALSE),""))</f>
        <v/>
      </c>
      <c r="I453" s="6"/>
      <c r="J453" s="13" t="str">
        <f t="shared" ref="J453:J516" si="30">IF(F453="","",IFERROR(VLOOKUP(F453,TabMat,4,FALSE),0))</f>
        <v/>
      </c>
      <c r="K453" s="13" t="str">
        <f t="shared" ref="K453:K516" si="31">IF(OR(F453="",I453=""),"",ROUND(I453*J453,2))</f>
        <v/>
      </c>
      <c r="L453" s="7"/>
      <c r="M453" s="1" t="str">
        <f>IF(B453="","",B453&amp;"|"&amp;COUNTIF($B$5:B453,B453))</f>
        <v/>
      </c>
    </row>
    <row r="454" spans="2:13" x14ac:dyDescent="0.2">
      <c r="B454" s="6"/>
      <c r="C454" s="10"/>
      <c r="D454" s="7"/>
      <c r="E454" s="7"/>
      <c r="F454" s="6"/>
      <c r="G454" s="11" t="str">
        <f t="shared" si="28"/>
        <v/>
      </c>
      <c r="H454" s="12" t="str">
        <f t="shared" si="29"/>
        <v/>
      </c>
      <c r="I454" s="6"/>
      <c r="J454" s="13" t="str">
        <f t="shared" si="30"/>
        <v/>
      </c>
      <c r="K454" s="13" t="str">
        <f t="shared" si="31"/>
        <v/>
      </c>
      <c r="L454" s="7"/>
      <c r="M454" s="1" t="str">
        <f>IF(B454="","",B454&amp;"|"&amp;COUNTIF($B$5:B454,B454))</f>
        <v/>
      </c>
    </row>
    <row r="455" spans="2:13" x14ac:dyDescent="0.2">
      <c r="B455" s="6"/>
      <c r="C455" s="10"/>
      <c r="D455" s="7"/>
      <c r="E455" s="7"/>
      <c r="F455" s="6"/>
      <c r="G455" s="11" t="str">
        <f t="shared" si="28"/>
        <v/>
      </c>
      <c r="H455" s="12" t="str">
        <f t="shared" si="29"/>
        <v/>
      </c>
      <c r="I455" s="6"/>
      <c r="J455" s="13" t="str">
        <f t="shared" si="30"/>
        <v/>
      </c>
      <c r="K455" s="13" t="str">
        <f t="shared" si="31"/>
        <v/>
      </c>
      <c r="L455" s="7"/>
      <c r="M455" s="1" t="str">
        <f>IF(B455="","",B455&amp;"|"&amp;COUNTIF($B$5:B455,B455))</f>
        <v/>
      </c>
    </row>
    <row r="456" spans="2:13" x14ac:dyDescent="0.2">
      <c r="B456" s="6"/>
      <c r="C456" s="10"/>
      <c r="D456" s="7"/>
      <c r="E456" s="7"/>
      <c r="F456" s="6"/>
      <c r="G456" s="11" t="str">
        <f t="shared" si="28"/>
        <v/>
      </c>
      <c r="H456" s="12" t="str">
        <f t="shared" si="29"/>
        <v/>
      </c>
      <c r="I456" s="6"/>
      <c r="J456" s="13" t="str">
        <f t="shared" si="30"/>
        <v/>
      </c>
      <c r="K456" s="13" t="str">
        <f t="shared" si="31"/>
        <v/>
      </c>
      <c r="L456" s="7"/>
      <c r="M456" s="1" t="str">
        <f>IF(B456="","",B456&amp;"|"&amp;COUNTIF($B$5:B456,B456))</f>
        <v/>
      </c>
    </row>
    <row r="457" spans="2:13" x14ac:dyDescent="0.2">
      <c r="B457" s="6"/>
      <c r="C457" s="10"/>
      <c r="D457" s="7"/>
      <c r="E457" s="7"/>
      <c r="F457" s="6"/>
      <c r="G457" s="11" t="str">
        <f t="shared" si="28"/>
        <v/>
      </c>
      <c r="H457" s="12" t="str">
        <f t="shared" si="29"/>
        <v/>
      </c>
      <c r="I457" s="6"/>
      <c r="J457" s="13" t="str">
        <f t="shared" si="30"/>
        <v/>
      </c>
      <c r="K457" s="13" t="str">
        <f t="shared" si="31"/>
        <v/>
      </c>
      <c r="L457" s="7"/>
      <c r="M457" s="1" t="str">
        <f>IF(B457="","",B457&amp;"|"&amp;COUNTIF($B$5:B457,B457))</f>
        <v/>
      </c>
    </row>
    <row r="458" spans="2:13" x14ac:dyDescent="0.2">
      <c r="B458" s="6"/>
      <c r="C458" s="10"/>
      <c r="D458" s="7"/>
      <c r="E458" s="7"/>
      <c r="F458" s="6"/>
      <c r="G458" s="11" t="str">
        <f t="shared" si="28"/>
        <v/>
      </c>
      <c r="H458" s="12" t="str">
        <f t="shared" si="29"/>
        <v/>
      </c>
      <c r="I458" s="6"/>
      <c r="J458" s="13" t="str">
        <f t="shared" si="30"/>
        <v/>
      </c>
      <c r="K458" s="13" t="str">
        <f t="shared" si="31"/>
        <v/>
      </c>
      <c r="L458" s="7"/>
      <c r="M458" s="1" t="str">
        <f>IF(B458="","",B458&amp;"|"&amp;COUNTIF($B$5:B458,B458))</f>
        <v/>
      </c>
    </row>
    <row r="459" spans="2:13" x14ac:dyDescent="0.2">
      <c r="B459" s="6"/>
      <c r="C459" s="10"/>
      <c r="D459" s="7"/>
      <c r="E459" s="7"/>
      <c r="F459" s="6"/>
      <c r="G459" s="11" t="str">
        <f t="shared" si="28"/>
        <v/>
      </c>
      <c r="H459" s="12" t="str">
        <f t="shared" si="29"/>
        <v/>
      </c>
      <c r="I459" s="6"/>
      <c r="J459" s="13" t="str">
        <f t="shared" si="30"/>
        <v/>
      </c>
      <c r="K459" s="13" t="str">
        <f t="shared" si="31"/>
        <v/>
      </c>
      <c r="L459" s="7"/>
      <c r="M459" s="1" t="str">
        <f>IF(B459="","",B459&amp;"|"&amp;COUNTIF($B$5:B459,B459))</f>
        <v/>
      </c>
    </row>
    <row r="460" spans="2:13" x14ac:dyDescent="0.2">
      <c r="B460" s="6"/>
      <c r="C460" s="10"/>
      <c r="D460" s="7"/>
      <c r="E460" s="7"/>
      <c r="F460" s="6"/>
      <c r="G460" s="11" t="str">
        <f t="shared" si="28"/>
        <v/>
      </c>
      <c r="H460" s="12" t="str">
        <f t="shared" si="29"/>
        <v/>
      </c>
      <c r="I460" s="6"/>
      <c r="J460" s="13" t="str">
        <f t="shared" si="30"/>
        <v/>
      </c>
      <c r="K460" s="13" t="str">
        <f t="shared" si="31"/>
        <v/>
      </c>
      <c r="L460" s="7"/>
      <c r="M460" s="1" t="str">
        <f>IF(B460="","",B460&amp;"|"&amp;COUNTIF($B$5:B460,B460))</f>
        <v/>
      </c>
    </row>
    <row r="461" spans="2:13" x14ac:dyDescent="0.2">
      <c r="B461" s="6"/>
      <c r="C461" s="10"/>
      <c r="D461" s="7"/>
      <c r="E461" s="7"/>
      <c r="F461" s="6"/>
      <c r="G461" s="11" t="str">
        <f t="shared" si="28"/>
        <v/>
      </c>
      <c r="H461" s="12" t="str">
        <f t="shared" si="29"/>
        <v/>
      </c>
      <c r="I461" s="6"/>
      <c r="J461" s="13" t="str">
        <f t="shared" si="30"/>
        <v/>
      </c>
      <c r="K461" s="13" t="str">
        <f t="shared" si="31"/>
        <v/>
      </c>
      <c r="L461" s="7"/>
      <c r="M461" s="1" t="str">
        <f>IF(B461="","",B461&amp;"|"&amp;COUNTIF($B$5:B461,B461))</f>
        <v/>
      </c>
    </row>
    <row r="462" spans="2:13" x14ac:dyDescent="0.2">
      <c r="B462" s="6"/>
      <c r="C462" s="10"/>
      <c r="D462" s="7"/>
      <c r="E462" s="7"/>
      <c r="F462" s="6"/>
      <c r="G462" s="11" t="str">
        <f t="shared" si="28"/>
        <v/>
      </c>
      <c r="H462" s="12" t="str">
        <f t="shared" si="29"/>
        <v/>
      </c>
      <c r="I462" s="6"/>
      <c r="J462" s="13" t="str">
        <f t="shared" si="30"/>
        <v/>
      </c>
      <c r="K462" s="13" t="str">
        <f t="shared" si="31"/>
        <v/>
      </c>
      <c r="L462" s="7"/>
      <c r="M462" s="1" t="str">
        <f>IF(B462="","",B462&amp;"|"&amp;COUNTIF($B$5:B462,B462))</f>
        <v/>
      </c>
    </row>
    <row r="463" spans="2:13" x14ac:dyDescent="0.2">
      <c r="B463" s="6"/>
      <c r="C463" s="10"/>
      <c r="D463" s="7"/>
      <c r="E463" s="7"/>
      <c r="F463" s="6"/>
      <c r="G463" s="11" t="str">
        <f t="shared" si="28"/>
        <v/>
      </c>
      <c r="H463" s="12" t="str">
        <f t="shared" si="29"/>
        <v/>
      </c>
      <c r="I463" s="6"/>
      <c r="J463" s="13" t="str">
        <f t="shared" si="30"/>
        <v/>
      </c>
      <c r="K463" s="13" t="str">
        <f t="shared" si="31"/>
        <v/>
      </c>
      <c r="L463" s="7"/>
      <c r="M463" s="1" t="str">
        <f>IF(B463="","",B463&amp;"|"&amp;COUNTIF($B$5:B463,B463))</f>
        <v/>
      </c>
    </row>
    <row r="464" spans="2:13" x14ac:dyDescent="0.2">
      <c r="B464" s="6"/>
      <c r="C464" s="10"/>
      <c r="D464" s="7"/>
      <c r="E464" s="7"/>
      <c r="F464" s="6"/>
      <c r="G464" s="11" t="str">
        <f t="shared" si="28"/>
        <v/>
      </c>
      <c r="H464" s="12" t="str">
        <f t="shared" si="29"/>
        <v/>
      </c>
      <c r="I464" s="6"/>
      <c r="J464" s="13" t="str">
        <f t="shared" si="30"/>
        <v/>
      </c>
      <c r="K464" s="13" t="str">
        <f t="shared" si="31"/>
        <v/>
      </c>
      <c r="L464" s="7"/>
      <c r="M464" s="1" t="str">
        <f>IF(B464="","",B464&amp;"|"&amp;COUNTIF($B$5:B464,B464))</f>
        <v/>
      </c>
    </row>
    <row r="465" spans="2:13" x14ac:dyDescent="0.2">
      <c r="B465" s="6"/>
      <c r="C465" s="10"/>
      <c r="D465" s="7"/>
      <c r="E465" s="7"/>
      <c r="F465" s="6"/>
      <c r="G465" s="11" t="str">
        <f t="shared" si="28"/>
        <v/>
      </c>
      <c r="H465" s="12" t="str">
        <f t="shared" si="29"/>
        <v/>
      </c>
      <c r="I465" s="6"/>
      <c r="J465" s="13" t="str">
        <f t="shared" si="30"/>
        <v/>
      </c>
      <c r="K465" s="13" t="str">
        <f t="shared" si="31"/>
        <v/>
      </c>
      <c r="L465" s="7"/>
      <c r="M465" s="1" t="str">
        <f>IF(B465="","",B465&amp;"|"&amp;COUNTIF($B$5:B465,B465))</f>
        <v/>
      </c>
    </row>
    <row r="466" spans="2:13" x14ac:dyDescent="0.2">
      <c r="B466" s="6"/>
      <c r="C466" s="10"/>
      <c r="D466" s="7"/>
      <c r="E466" s="7"/>
      <c r="F466" s="6"/>
      <c r="G466" s="11" t="str">
        <f t="shared" si="28"/>
        <v/>
      </c>
      <c r="H466" s="12" t="str">
        <f t="shared" si="29"/>
        <v/>
      </c>
      <c r="I466" s="6"/>
      <c r="J466" s="13" t="str">
        <f t="shared" si="30"/>
        <v/>
      </c>
      <c r="K466" s="13" t="str">
        <f t="shared" si="31"/>
        <v/>
      </c>
      <c r="L466" s="7"/>
      <c r="M466" s="1" t="str">
        <f>IF(B466="","",B466&amp;"|"&amp;COUNTIF($B$5:B466,B466))</f>
        <v/>
      </c>
    </row>
    <row r="467" spans="2:13" x14ac:dyDescent="0.2">
      <c r="B467" s="6"/>
      <c r="C467" s="10"/>
      <c r="D467" s="7"/>
      <c r="E467" s="7"/>
      <c r="F467" s="6"/>
      <c r="G467" s="11" t="str">
        <f t="shared" si="28"/>
        <v/>
      </c>
      <c r="H467" s="12" t="str">
        <f t="shared" si="29"/>
        <v/>
      </c>
      <c r="I467" s="6"/>
      <c r="J467" s="13" t="str">
        <f t="shared" si="30"/>
        <v/>
      </c>
      <c r="K467" s="13" t="str">
        <f t="shared" si="31"/>
        <v/>
      </c>
      <c r="L467" s="7"/>
      <c r="M467" s="1" t="str">
        <f>IF(B467="","",B467&amp;"|"&amp;COUNTIF($B$5:B467,B467))</f>
        <v/>
      </c>
    </row>
    <row r="468" spans="2:13" x14ac:dyDescent="0.2">
      <c r="B468" s="6"/>
      <c r="C468" s="10"/>
      <c r="D468" s="7"/>
      <c r="E468" s="7"/>
      <c r="F468" s="6"/>
      <c r="G468" s="11" t="str">
        <f t="shared" si="28"/>
        <v/>
      </c>
      <c r="H468" s="12" t="str">
        <f t="shared" si="29"/>
        <v/>
      </c>
      <c r="I468" s="6"/>
      <c r="J468" s="13" t="str">
        <f t="shared" si="30"/>
        <v/>
      </c>
      <c r="K468" s="13" t="str">
        <f t="shared" si="31"/>
        <v/>
      </c>
      <c r="L468" s="7"/>
      <c r="M468" s="1" t="str">
        <f>IF(B468="","",B468&amp;"|"&amp;COUNTIF($B$5:B468,B468))</f>
        <v/>
      </c>
    </row>
    <row r="469" spans="2:13" x14ac:dyDescent="0.2">
      <c r="B469" s="6"/>
      <c r="C469" s="10"/>
      <c r="D469" s="7"/>
      <c r="E469" s="7"/>
      <c r="F469" s="6"/>
      <c r="G469" s="11" t="str">
        <f t="shared" si="28"/>
        <v/>
      </c>
      <c r="H469" s="12" t="str">
        <f t="shared" si="29"/>
        <v/>
      </c>
      <c r="I469" s="6"/>
      <c r="J469" s="13" t="str">
        <f t="shared" si="30"/>
        <v/>
      </c>
      <c r="K469" s="13" t="str">
        <f t="shared" si="31"/>
        <v/>
      </c>
      <c r="L469" s="7"/>
      <c r="M469" s="1" t="str">
        <f>IF(B469="","",B469&amp;"|"&amp;COUNTIF($B$5:B469,B469))</f>
        <v/>
      </c>
    </row>
    <row r="470" spans="2:13" x14ac:dyDescent="0.2">
      <c r="B470" s="6"/>
      <c r="C470" s="10"/>
      <c r="D470" s="7"/>
      <c r="E470" s="7"/>
      <c r="F470" s="6"/>
      <c r="G470" s="11" t="str">
        <f t="shared" si="28"/>
        <v/>
      </c>
      <c r="H470" s="12" t="str">
        <f t="shared" si="29"/>
        <v/>
      </c>
      <c r="I470" s="6"/>
      <c r="J470" s="13" t="str">
        <f t="shared" si="30"/>
        <v/>
      </c>
      <c r="K470" s="13" t="str">
        <f t="shared" si="31"/>
        <v/>
      </c>
      <c r="L470" s="7"/>
      <c r="M470" s="1" t="str">
        <f>IF(B470="","",B470&amp;"|"&amp;COUNTIF($B$5:B470,B470))</f>
        <v/>
      </c>
    </row>
    <row r="471" spans="2:13" x14ac:dyDescent="0.2">
      <c r="B471" s="6"/>
      <c r="C471" s="10"/>
      <c r="D471" s="7"/>
      <c r="E471" s="7"/>
      <c r="F471" s="6"/>
      <c r="G471" s="11" t="str">
        <f t="shared" si="28"/>
        <v/>
      </c>
      <c r="H471" s="12" t="str">
        <f t="shared" si="29"/>
        <v/>
      </c>
      <c r="I471" s="6"/>
      <c r="J471" s="13" t="str">
        <f t="shared" si="30"/>
        <v/>
      </c>
      <c r="K471" s="13" t="str">
        <f t="shared" si="31"/>
        <v/>
      </c>
      <c r="L471" s="7"/>
      <c r="M471" s="1" t="str">
        <f>IF(B471="","",B471&amp;"|"&amp;COUNTIF($B$5:B471,B471))</f>
        <v/>
      </c>
    </row>
    <row r="472" spans="2:13" x14ac:dyDescent="0.2">
      <c r="B472" s="6"/>
      <c r="C472" s="10"/>
      <c r="D472" s="7"/>
      <c r="E472" s="7"/>
      <c r="F472" s="6"/>
      <c r="G472" s="11" t="str">
        <f t="shared" si="28"/>
        <v/>
      </c>
      <c r="H472" s="12" t="str">
        <f t="shared" si="29"/>
        <v/>
      </c>
      <c r="I472" s="6"/>
      <c r="J472" s="13" t="str">
        <f t="shared" si="30"/>
        <v/>
      </c>
      <c r="K472" s="13" t="str">
        <f t="shared" si="31"/>
        <v/>
      </c>
      <c r="L472" s="7"/>
      <c r="M472" s="1" t="str">
        <f>IF(B472="","",B472&amp;"|"&amp;COUNTIF($B$5:B472,B472))</f>
        <v/>
      </c>
    </row>
    <row r="473" spans="2:13" x14ac:dyDescent="0.2">
      <c r="B473" s="6"/>
      <c r="C473" s="10"/>
      <c r="D473" s="7"/>
      <c r="E473" s="7"/>
      <c r="F473" s="6"/>
      <c r="G473" s="11" t="str">
        <f t="shared" si="28"/>
        <v/>
      </c>
      <c r="H473" s="12" t="str">
        <f t="shared" si="29"/>
        <v/>
      </c>
      <c r="I473" s="6"/>
      <c r="J473" s="13" t="str">
        <f t="shared" si="30"/>
        <v/>
      </c>
      <c r="K473" s="13" t="str">
        <f t="shared" si="31"/>
        <v/>
      </c>
      <c r="L473" s="7"/>
      <c r="M473" s="1" t="str">
        <f>IF(B473="","",B473&amp;"|"&amp;COUNTIF($B$5:B473,B473))</f>
        <v/>
      </c>
    </row>
    <row r="474" spans="2:13" x14ac:dyDescent="0.2">
      <c r="B474" s="6"/>
      <c r="C474" s="10"/>
      <c r="D474" s="7"/>
      <c r="E474" s="7"/>
      <c r="F474" s="6"/>
      <c r="G474" s="11" t="str">
        <f t="shared" si="28"/>
        <v/>
      </c>
      <c r="H474" s="12" t="str">
        <f t="shared" si="29"/>
        <v/>
      </c>
      <c r="I474" s="6"/>
      <c r="J474" s="13" t="str">
        <f t="shared" si="30"/>
        <v/>
      </c>
      <c r="K474" s="13" t="str">
        <f t="shared" si="31"/>
        <v/>
      </c>
      <c r="L474" s="7"/>
      <c r="M474" s="1" t="str">
        <f>IF(B474="","",B474&amp;"|"&amp;COUNTIF($B$5:B474,B474))</f>
        <v/>
      </c>
    </row>
    <row r="475" spans="2:13" x14ac:dyDescent="0.2">
      <c r="B475" s="6"/>
      <c r="C475" s="10"/>
      <c r="D475" s="7"/>
      <c r="E475" s="7"/>
      <c r="F475" s="6"/>
      <c r="G475" s="11" t="str">
        <f t="shared" si="28"/>
        <v/>
      </c>
      <c r="H475" s="12" t="str">
        <f t="shared" si="29"/>
        <v/>
      </c>
      <c r="I475" s="6"/>
      <c r="J475" s="13" t="str">
        <f t="shared" si="30"/>
        <v/>
      </c>
      <c r="K475" s="13" t="str">
        <f t="shared" si="31"/>
        <v/>
      </c>
      <c r="L475" s="7"/>
      <c r="M475" s="1" t="str">
        <f>IF(B475="","",B475&amp;"|"&amp;COUNTIF($B$5:B475,B475))</f>
        <v/>
      </c>
    </row>
    <row r="476" spans="2:13" x14ac:dyDescent="0.2">
      <c r="B476" s="6"/>
      <c r="C476" s="10"/>
      <c r="D476" s="7"/>
      <c r="E476" s="7"/>
      <c r="F476" s="6"/>
      <c r="G476" s="11" t="str">
        <f t="shared" si="28"/>
        <v/>
      </c>
      <c r="H476" s="12" t="str">
        <f t="shared" si="29"/>
        <v/>
      </c>
      <c r="I476" s="6"/>
      <c r="J476" s="13" t="str">
        <f t="shared" si="30"/>
        <v/>
      </c>
      <c r="K476" s="13" t="str">
        <f t="shared" si="31"/>
        <v/>
      </c>
      <c r="L476" s="7"/>
      <c r="M476" s="1" t="str">
        <f>IF(B476="","",B476&amp;"|"&amp;COUNTIF($B$5:B476,B476))</f>
        <v/>
      </c>
    </row>
    <row r="477" spans="2:13" x14ac:dyDescent="0.2">
      <c r="B477" s="6"/>
      <c r="C477" s="10"/>
      <c r="D477" s="7"/>
      <c r="E477" s="7"/>
      <c r="F477" s="6"/>
      <c r="G477" s="11" t="str">
        <f t="shared" si="28"/>
        <v/>
      </c>
      <c r="H477" s="12" t="str">
        <f t="shared" si="29"/>
        <v/>
      </c>
      <c r="I477" s="6"/>
      <c r="J477" s="13" t="str">
        <f t="shared" si="30"/>
        <v/>
      </c>
      <c r="K477" s="13" t="str">
        <f t="shared" si="31"/>
        <v/>
      </c>
      <c r="L477" s="7"/>
      <c r="M477" s="1" t="str">
        <f>IF(B477="","",B477&amp;"|"&amp;COUNTIF($B$5:B477,B477))</f>
        <v/>
      </c>
    </row>
    <row r="478" spans="2:13" x14ac:dyDescent="0.2">
      <c r="B478" s="6"/>
      <c r="C478" s="10"/>
      <c r="D478" s="7"/>
      <c r="E478" s="7"/>
      <c r="F478" s="6"/>
      <c r="G478" s="11" t="str">
        <f t="shared" si="28"/>
        <v/>
      </c>
      <c r="H478" s="12" t="str">
        <f t="shared" si="29"/>
        <v/>
      </c>
      <c r="I478" s="6"/>
      <c r="J478" s="13" t="str">
        <f t="shared" si="30"/>
        <v/>
      </c>
      <c r="K478" s="13" t="str">
        <f t="shared" si="31"/>
        <v/>
      </c>
      <c r="L478" s="7"/>
      <c r="M478" s="1" t="str">
        <f>IF(B478="","",B478&amp;"|"&amp;COUNTIF($B$5:B478,B478))</f>
        <v/>
      </c>
    </row>
    <row r="479" spans="2:13" x14ac:dyDescent="0.2">
      <c r="B479" s="6"/>
      <c r="C479" s="10"/>
      <c r="D479" s="7"/>
      <c r="E479" s="7"/>
      <c r="F479" s="6"/>
      <c r="G479" s="11" t="str">
        <f t="shared" si="28"/>
        <v/>
      </c>
      <c r="H479" s="12" t="str">
        <f t="shared" si="29"/>
        <v/>
      </c>
      <c r="I479" s="6"/>
      <c r="J479" s="13" t="str">
        <f t="shared" si="30"/>
        <v/>
      </c>
      <c r="K479" s="13" t="str">
        <f t="shared" si="31"/>
        <v/>
      </c>
      <c r="L479" s="7"/>
      <c r="M479" s="1" t="str">
        <f>IF(B479="","",B479&amp;"|"&amp;COUNTIF($B$5:B479,B479))</f>
        <v/>
      </c>
    </row>
    <row r="480" spans="2:13" x14ac:dyDescent="0.2">
      <c r="B480" s="6"/>
      <c r="C480" s="10"/>
      <c r="D480" s="7"/>
      <c r="E480" s="7"/>
      <c r="F480" s="6"/>
      <c r="G480" s="11" t="str">
        <f t="shared" si="28"/>
        <v/>
      </c>
      <c r="H480" s="12" t="str">
        <f t="shared" si="29"/>
        <v/>
      </c>
      <c r="I480" s="6"/>
      <c r="J480" s="13" t="str">
        <f t="shared" si="30"/>
        <v/>
      </c>
      <c r="K480" s="13" t="str">
        <f t="shared" si="31"/>
        <v/>
      </c>
      <c r="L480" s="7"/>
      <c r="M480" s="1" t="str">
        <f>IF(B480="","",B480&amp;"|"&amp;COUNTIF($B$5:B480,B480))</f>
        <v/>
      </c>
    </row>
    <row r="481" spans="2:13" x14ac:dyDescent="0.2">
      <c r="B481" s="6"/>
      <c r="C481" s="10"/>
      <c r="D481" s="7"/>
      <c r="E481" s="7"/>
      <c r="F481" s="6"/>
      <c r="G481" s="11" t="str">
        <f t="shared" si="28"/>
        <v/>
      </c>
      <c r="H481" s="12" t="str">
        <f t="shared" si="29"/>
        <v/>
      </c>
      <c r="I481" s="6"/>
      <c r="J481" s="13" t="str">
        <f t="shared" si="30"/>
        <v/>
      </c>
      <c r="K481" s="13" t="str">
        <f t="shared" si="31"/>
        <v/>
      </c>
      <c r="L481" s="7"/>
      <c r="M481" s="1" t="str">
        <f>IF(B481="","",B481&amp;"|"&amp;COUNTIF($B$5:B481,B481))</f>
        <v/>
      </c>
    </row>
    <row r="482" spans="2:13" x14ac:dyDescent="0.2">
      <c r="B482" s="6"/>
      <c r="C482" s="10"/>
      <c r="D482" s="7"/>
      <c r="E482" s="7"/>
      <c r="F482" s="6"/>
      <c r="G482" s="11" t="str">
        <f t="shared" si="28"/>
        <v/>
      </c>
      <c r="H482" s="12" t="str">
        <f t="shared" si="29"/>
        <v/>
      </c>
      <c r="I482" s="6"/>
      <c r="J482" s="13" t="str">
        <f t="shared" si="30"/>
        <v/>
      </c>
      <c r="K482" s="13" t="str">
        <f t="shared" si="31"/>
        <v/>
      </c>
      <c r="L482" s="7"/>
      <c r="M482" s="1" t="str">
        <f>IF(B482="","",B482&amp;"|"&amp;COUNTIF($B$5:B482,B482))</f>
        <v/>
      </c>
    </row>
    <row r="483" spans="2:13" x14ac:dyDescent="0.2">
      <c r="B483" s="6"/>
      <c r="C483" s="10"/>
      <c r="D483" s="7"/>
      <c r="E483" s="7"/>
      <c r="F483" s="6"/>
      <c r="G483" s="11" t="str">
        <f t="shared" si="28"/>
        <v/>
      </c>
      <c r="H483" s="12" t="str">
        <f t="shared" si="29"/>
        <v/>
      </c>
      <c r="I483" s="6"/>
      <c r="J483" s="13" t="str">
        <f t="shared" si="30"/>
        <v/>
      </c>
      <c r="K483" s="13" t="str">
        <f t="shared" si="31"/>
        <v/>
      </c>
      <c r="L483" s="7"/>
      <c r="M483" s="1" t="str">
        <f>IF(B483="","",B483&amp;"|"&amp;COUNTIF($B$5:B483,B483))</f>
        <v/>
      </c>
    </row>
    <row r="484" spans="2:13" x14ac:dyDescent="0.2">
      <c r="B484" s="6"/>
      <c r="C484" s="10"/>
      <c r="D484" s="7"/>
      <c r="E484" s="7"/>
      <c r="F484" s="6"/>
      <c r="G484" s="11" t="str">
        <f t="shared" si="28"/>
        <v/>
      </c>
      <c r="H484" s="12" t="str">
        <f t="shared" si="29"/>
        <v/>
      </c>
      <c r="I484" s="6"/>
      <c r="J484" s="13" t="str">
        <f t="shared" si="30"/>
        <v/>
      </c>
      <c r="K484" s="13" t="str">
        <f t="shared" si="31"/>
        <v/>
      </c>
      <c r="L484" s="7"/>
      <c r="M484" s="1" t="str">
        <f>IF(B484="","",B484&amp;"|"&amp;COUNTIF($B$5:B484,B484))</f>
        <v/>
      </c>
    </row>
    <row r="485" spans="2:13" x14ac:dyDescent="0.2">
      <c r="B485" s="6"/>
      <c r="C485" s="10"/>
      <c r="D485" s="7"/>
      <c r="E485" s="7"/>
      <c r="F485" s="6"/>
      <c r="G485" s="11" t="str">
        <f t="shared" si="28"/>
        <v/>
      </c>
      <c r="H485" s="12" t="str">
        <f t="shared" si="29"/>
        <v/>
      </c>
      <c r="I485" s="6"/>
      <c r="J485" s="13" t="str">
        <f t="shared" si="30"/>
        <v/>
      </c>
      <c r="K485" s="13" t="str">
        <f t="shared" si="31"/>
        <v/>
      </c>
      <c r="L485" s="7"/>
      <c r="M485" s="1" t="str">
        <f>IF(B485="","",B485&amp;"|"&amp;COUNTIF($B$5:B485,B485))</f>
        <v/>
      </c>
    </row>
    <row r="486" spans="2:13" x14ac:dyDescent="0.2">
      <c r="B486" s="6"/>
      <c r="C486" s="10"/>
      <c r="D486" s="7"/>
      <c r="E486" s="7"/>
      <c r="F486" s="6"/>
      <c r="G486" s="11" t="str">
        <f t="shared" si="28"/>
        <v/>
      </c>
      <c r="H486" s="12" t="str">
        <f t="shared" si="29"/>
        <v/>
      </c>
      <c r="I486" s="6"/>
      <c r="J486" s="13" t="str">
        <f t="shared" si="30"/>
        <v/>
      </c>
      <c r="K486" s="13" t="str">
        <f t="shared" si="31"/>
        <v/>
      </c>
      <c r="L486" s="7"/>
      <c r="M486" s="1" t="str">
        <f>IF(B486="","",B486&amp;"|"&amp;COUNTIF($B$5:B486,B486))</f>
        <v/>
      </c>
    </row>
    <row r="487" spans="2:13" x14ac:dyDescent="0.2">
      <c r="B487" s="6"/>
      <c r="C487" s="10"/>
      <c r="D487" s="7"/>
      <c r="E487" s="7"/>
      <c r="F487" s="6"/>
      <c r="G487" s="11" t="str">
        <f t="shared" si="28"/>
        <v/>
      </c>
      <c r="H487" s="12" t="str">
        <f t="shared" si="29"/>
        <v/>
      </c>
      <c r="I487" s="6"/>
      <c r="J487" s="13" t="str">
        <f t="shared" si="30"/>
        <v/>
      </c>
      <c r="K487" s="13" t="str">
        <f t="shared" si="31"/>
        <v/>
      </c>
      <c r="L487" s="7"/>
      <c r="M487" s="1" t="str">
        <f>IF(B487="","",B487&amp;"|"&amp;COUNTIF($B$5:B487,B487))</f>
        <v/>
      </c>
    </row>
    <row r="488" spans="2:13" x14ac:dyDescent="0.2">
      <c r="B488" s="6"/>
      <c r="C488" s="10"/>
      <c r="D488" s="7"/>
      <c r="E488" s="7"/>
      <c r="F488" s="6"/>
      <c r="G488" s="11" t="str">
        <f t="shared" si="28"/>
        <v/>
      </c>
      <c r="H488" s="12" t="str">
        <f t="shared" si="29"/>
        <v/>
      </c>
      <c r="I488" s="6"/>
      <c r="J488" s="13" t="str">
        <f t="shared" si="30"/>
        <v/>
      </c>
      <c r="K488" s="13" t="str">
        <f t="shared" si="31"/>
        <v/>
      </c>
      <c r="L488" s="7"/>
      <c r="M488" s="1" t="str">
        <f>IF(B488="","",B488&amp;"|"&amp;COUNTIF($B$5:B488,B488))</f>
        <v/>
      </c>
    </row>
    <row r="489" spans="2:13" x14ac:dyDescent="0.2">
      <c r="B489" s="6"/>
      <c r="C489" s="10"/>
      <c r="D489" s="7"/>
      <c r="E489" s="7"/>
      <c r="F489" s="6"/>
      <c r="G489" s="11" t="str">
        <f t="shared" si="28"/>
        <v/>
      </c>
      <c r="H489" s="12" t="str">
        <f t="shared" si="29"/>
        <v/>
      </c>
      <c r="I489" s="6"/>
      <c r="J489" s="13" t="str">
        <f t="shared" si="30"/>
        <v/>
      </c>
      <c r="K489" s="13" t="str">
        <f t="shared" si="31"/>
        <v/>
      </c>
      <c r="L489" s="7"/>
      <c r="M489" s="1" t="str">
        <f>IF(B489="","",B489&amp;"|"&amp;COUNTIF($B$5:B489,B489))</f>
        <v/>
      </c>
    </row>
    <row r="490" spans="2:13" x14ac:dyDescent="0.2">
      <c r="B490" s="6"/>
      <c r="C490" s="10"/>
      <c r="D490" s="7"/>
      <c r="E490" s="7"/>
      <c r="F490" s="6"/>
      <c r="G490" s="11" t="str">
        <f t="shared" si="28"/>
        <v/>
      </c>
      <c r="H490" s="12" t="str">
        <f t="shared" si="29"/>
        <v/>
      </c>
      <c r="I490" s="6"/>
      <c r="J490" s="13" t="str">
        <f t="shared" si="30"/>
        <v/>
      </c>
      <c r="K490" s="13" t="str">
        <f t="shared" si="31"/>
        <v/>
      </c>
      <c r="L490" s="7"/>
      <c r="M490" s="1" t="str">
        <f>IF(B490="","",B490&amp;"|"&amp;COUNTIF($B$5:B490,B490))</f>
        <v/>
      </c>
    </row>
    <row r="491" spans="2:13" x14ac:dyDescent="0.2">
      <c r="B491" s="6"/>
      <c r="C491" s="10"/>
      <c r="D491" s="7"/>
      <c r="E491" s="7"/>
      <c r="F491" s="6"/>
      <c r="G491" s="11" t="str">
        <f t="shared" si="28"/>
        <v/>
      </c>
      <c r="H491" s="12" t="str">
        <f t="shared" si="29"/>
        <v/>
      </c>
      <c r="I491" s="6"/>
      <c r="J491" s="13" t="str">
        <f t="shared" si="30"/>
        <v/>
      </c>
      <c r="K491" s="13" t="str">
        <f t="shared" si="31"/>
        <v/>
      </c>
      <c r="L491" s="7"/>
      <c r="M491" s="1" t="str">
        <f>IF(B491="","",B491&amp;"|"&amp;COUNTIF($B$5:B491,B491))</f>
        <v/>
      </c>
    </row>
    <row r="492" spans="2:13" x14ac:dyDescent="0.2">
      <c r="B492" s="6"/>
      <c r="C492" s="10"/>
      <c r="D492" s="7"/>
      <c r="E492" s="7"/>
      <c r="F492" s="6"/>
      <c r="G492" s="11" t="str">
        <f t="shared" si="28"/>
        <v/>
      </c>
      <c r="H492" s="12" t="str">
        <f t="shared" si="29"/>
        <v/>
      </c>
      <c r="I492" s="6"/>
      <c r="J492" s="13" t="str">
        <f t="shared" si="30"/>
        <v/>
      </c>
      <c r="K492" s="13" t="str">
        <f t="shared" si="31"/>
        <v/>
      </c>
      <c r="L492" s="7"/>
      <c r="M492" s="1" t="str">
        <f>IF(B492="","",B492&amp;"|"&amp;COUNTIF($B$5:B492,B492))</f>
        <v/>
      </c>
    </row>
    <row r="493" spans="2:13" x14ac:dyDescent="0.2">
      <c r="B493" s="6"/>
      <c r="C493" s="10"/>
      <c r="D493" s="7"/>
      <c r="E493" s="7"/>
      <c r="F493" s="6"/>
      <c r="G493" s="11" t="str">
        <f t="shared" si="28"/>
        <v/>
      </c>
      <c r="H493" s="12" t="str">
        <f t="shared" si="29"/>
        <v/>
      </c>
      <c r="I493" s="6"/>
      <c r="J493" s="13" t="str">
        <f t="shared" si="30"/>
        <v/>
      </c>
      <c r="K493" s="13" t="str">
        <f t="shared" si="31"/>
        <v/>
      </c>
      <c r="L493" s="7"/>
      <c r="M493" s="1" t="str">
        <f>IF(B493="","",B493&amp;"|"&amp;COUNTIF($B$5:B493,B493))</f>
        <v/>
      </c>
    </row>
    <row r="494" spans="2:13" x14ac:dyDescent="0.2">
      <c r="B494" s="6"/>
      <c r="C494" s="10"/>
      <c r="D494" s="7"/>
      <c r="E494" s="7"/>
      <c r="F494" s="6"/>
      <c r="G494" s="11" t="str">
        <f t="shared" si="28"/>
        <v/>
      </c>
      <c r="H494" s="12" t="str">
        <f t="shared" si="29"/>
        <v/>
      </c>
      <c r="I494" s="6"/>
      <c r="J494" s="13" t="str">
        <f t="shared" si="30"/>
        <v/>
      </c>
      <c r="K494" s="13" t="str">
        <f t="shared" si="31"/>
        <v/>
      </c>
      <c r="L494" s="7"/>
      <c r="M494" s="1" t="str">
        <f>IF(B494="","",B494&amp;"|"&amp;COUNTIF($B$5:B494,B494))</f>
        <v/>
      </c>
    </row>
    <row r="495" spans="2:13" x14ac:dyDescent="0.2">
      <c r="B495" s="6"/>
      <c r="C495" s="10"/>
      <c r="D495" s="7"/>
      <c r="E495" s="7"/>
      <c r="F495" s="6"/>
      <c r="G495" s="11" t="str">
        <f t="shared" si="28"/>
        <v/>
      </c>
      <c r="H495" s="12" t="str">
        <f t="shared" si="29"/>
        <v/>
      </c>
      <c r="I495" s="6"/>
      <c r="J495" s="13" t="str">
        <f t="shared" si="30"/>
        <v/>
      </c>
      <c r="K495" s="13" t="str">
        <f t="shared" si="31"/>
        <v/>
      </c>
      <c r="L495" s="7"/>
      <c r="M495" s="1" t="str">
        <f>IF(B495="","",B495&amp;"|"&amp;COUNTIF($B$5:B495,B495))</f>
        <v/>
      </c>
    </row>
    <row r="496" spans="2:13" x14ac:dyDescent="0.2">
      <c r="B496" s="6"/>
      <c r="C496" s="10"/>
      <c r="D496" s="7"/>
      <c r="E496" s="7"/>
      <c r="F496" s="6"/>
      <c r="G496" s="11" t="str">
        <f t="shared" si="28"/>
        <v/>
      </c>
      <c r="H496" s="12" t="str">
        <f t="shared" si="29"/>
        <v/>
      </c>
      <c r="I496" s="6"/>
      <c r="J496" s="13" t="str">
        <f t="shared" si="30"/>
        <v/>
      </c>
      <c r="K496" s="13" t="str">
        <f t="shared" si="31"/>
        <v/>
      </c>
      <c r="L496" s="7"/>
      <c r="M496" s="1" t="str">
        <f>IF(B496="","",B496&amp;"|"&amp;COUNTIF($B$5:B496,B496))</f>
        <v/>
      </c>
    </row>
    <row r="497" spans="2:13" x14ac:dyDescent="0.2">
      <c r="B497" s="6"/>
      <c r="C497" s="10"/>
      <c r="D497" s="7"/>
      <c r="E497" s="7"/>
      <c r="F497" s="6"/>
      <c r="G497" s="11" t="str">
        <f t="shared" si="28"/>
        <v/>
      </c>
      <c r="H497" s="12" t="str">
        <f t="shared" si="29"/>
        <v/>
      </c>
      <c r="I497" s="6"/>
      <c r="J497" s="13" t="str">
        <f t="shared" si="30"/>
        <v/>
      </c>
      <c r="K497" s="13" t="str">
        <f t="shared" si="31"/>
        <v/>
      </c>
      <c r="L497" s="7"/>
      <c r="M497" s="1" t="str">
        <f>IF(B497="","",B497&amp;"|"&amp;COUNTIF($B$5:B497,B497))</f>
        <v/>
      </c>
    </row>
    <row r="498" spans="2:13" x14ac:dyDescent="0.2">
      <c r="B498" s="6"/>
      <c r="C498" s="10"/>
      <c r="D498" s="7"/>
      <c r="E498" s="7"/>
      <c r="F498" s="6"/>
      <c r="G498" s="11" t="str">
        <f t="shared" si="28"/>
        <v/>
      </c>
      <c r="H498" s="12" t="str">
        <f t="shared" si="29"/>
        <v/>
      </c>
      <c r="I498" s="6"/>
      <c r="J498" s="13" t="str">
        <f t="shared" si="30"/>
        <v/>
      </c>
      <c r="K498" s="13" t="str">
        <f t="shared" si="31"/>
        <v/>
      </c>
      <c r="L498" s="7"/>
      <c r="M498" s="1" t="str">
        <f>IF(B498="","",B498&amp;"|"&amp;COUNTIF($B$5:B498,B498))</f>
        <v/>
      </c>
    </row>
    <row r="499" spans="2:13" x14ac:dyDescent="0.2">
      <c r="B499" s="6"/>
      <c r="C499" s="10"/>
      <c r="D499" s="7"/>
      <c r="E499" s="7"/>
      <c r="F499" s="6"/>
      <c r="G499" s="11" t="str">
        <f t="shared" si="28"/>
        <v/>
      </c>
      <c r="H499" s="12" t="str">
        <f t="shared" si="29"/>
        <v/>
      </c>
      <c r="I499" s="6"/>
      <c r="J499" s="13" t="str">
        <f t="shared" si="30"/>
        <v/>
      </c>
      <c r="K499" s="13" t="str">
        <f t="shared" si="31"/>
        <v/>
      </c>
      <c r="L499" s="7"/>
      <c r="M499" s="1" t="str">
        <f>IF(B499="","",B499&amp;"|"&amp;COUNTIF($B$5:B499,B499))</f>
        <v/>
      </c>
    </row>
    <row r="500" spans="2:13" x14ac:dyDescent="0.2">
      <c r="B500" s="6"/>
      <c r="C500" s="10"/>
      <c r="D500" s="7"/>
      <c r="E500" s="7"/>
      <c r="F500" s="6"/>
      <c r="G500" s="11" t="str">
        <f t="shared" si="28"/>
        <v/>
      </c>
      <c r="H500" s="12" t="str">
        <f t="shared" si="29"/>
        <v/>
      </c>
      <c r="I500" s="6"/>
      <c r="J500" s="13" t="str">
        <f t="shared" si="30"/>
        <v/>
      </c>
      <c r="K500" s="13" t="str">
        <f t="shared" si="31"/>
        <v/>
      </c>
      <c r="L500" s="7"/>
      <c r="M500" s="1" t="str">
        <f>IF(B500="","",B500&amp;"|"&amp;COUNTIF($B$5:B500,B500))</f>
        <v/>
      </c>
    </row>
    <row r="501" spans="2:13" x14ac:dyDescent="0.2">
      <c r="B501" s="6"/>
      <c r="C501" s="10"/>
      <c r="D501" s="7"/>
      <c r="E501" s="7"/>
      <c r="F501" s="6"/>
      <c r="G501" s="11" t="str">
        <f t="shared" si="28"/>
        <v/>
      </c>
      <c r="H501" s="12" t="str">
        <f t="shared" si="29"/>
        <v/>
      </c>
      <c r="I501" s="6"/>
      <c r="J501" s="13" t="str">
        <f t="shared" si="30"/>
        <v/>
      </c>
      <c r="K501" s="13" t="str">
        <f t="shared" si="31"/>
        <v/>
      </c>
      <c r="L501" s="7"/>
      <c r="M501" s="1" t="str">
        <f>IF(B501="","",B501&amp;"|"&amp;COUNTIF($B$5:B501,B501))</f>
        <v/>
      </c>
    </row>
    <row r="502" spans="2:13" x14ac:dyDescent="0.2">
      <c r="B502" s="6"/>
      <c r="C502" s="10"/>
      <c r="D502" s="7"/>
      <c r="E502" s="7"/>
      <c r="F502" s="6"/>
      <c r="G502" s="11" t="str">
        <f t="shared" si="28"/>
        <v/>
      </c>
      <c r="H502" s="12" t="str">
        <f t="shared" si="29"/>
        <v/>
      </c>
      <c r="I502" s="6"/>
      <c r="J502" s="13" t="str">
        <f t="shared" si="30"/>
        <v/>
      </c>
      <c r="K502" s="13" t="str">
        <f t="shared" si="31"/>
        <v/>
      </c>
      <c r="L502" s="7"/>
      <c r="M502" s="1" t="str">
        <f>IF(B502="","",B502&amp;"|"&amp;COUNTIF($B$5:B502,B502))</f>
        <v/>
      </c>
    </row>
    <row r="503" spans="2:13" x14ac:dyDescent="0.2">
      <c r="B503" s="6"/>
      <c r="C503" s="10"/>
      <c r="D503" s="7"/>
      <c r="E503" s="7"/>
      <c r="F503" s="6"/>
      <c r="G503" s="11" t="str">
        <f t="shared" si="28"/>
        <v/>
      </c>
      <c r="H503" s="12" t="str">
        <f t="shared" si="29"/>
        <v/>
      </c>
      <c r="I503" s="6"/>
      <c r="J503" s="13" t="str">
        <f t="shared" si="30"/>
        <v/>
      </c>
      <c r="K503" s="13" t="str">
        <f t="shared" si="31"/>
        <v/>
      </c>
      <c r="L503" s="7"/>
      <c r="M503" s="1" t="str">
        <f>IF(B503="","",B503&amp;"|"&amp;COUNTIF($B$5:B503,B503))</f>
        <v/>
      </c>
    </row>
    <row r="504" spans="2:13" x14ac:dyDescent="0.2">
      <c r="B504" s="6"/>
      <c r="C504" s="10"/>
      <c r="D504" s="7"/>
      <c r="E504" s="7"/>
      <c r="F504" s="6"/>
      <c r="G504" s="11" t="str">
        <f t="shared" si="28"/>
        <v/>
      </c>
      <c r="H504" s="12" t="str">
        <f t="shared" si="29"/>
        <v/>
      </c>
      <c r="I504" s="6"/>
      <c r="J504" s="13" t="str">
        <f t="shared" si="30"/>
        <v/>
      </c>
      <c r="K504" s="13" t="str">
        <f t="shared" si="31"/>
        <v/>
      </c>
      <c r="L504" s="7"/>
      <c r="M504" s="1" t="str">
        <f>IF(B504="","",B504&amp;"|"&amp;COUNTIF($B$5:B504,B504))</f>
        <v/>
      </c>
    </row>
    <row r="505" spans="2:13" x14ac:dyDescent="0.2">
      <c r="B505" s="6"/>
      <c r="C505" s="10"/>
      <c r="D505" s="7"/>
      <c r="E505" s="7"/>
      <c r="F505" s="6"/>
      <c r="G505" s="11" t="str">
        <f t="shared" si="28"/>
        <v/>
      </c>
      <c r="H505" s="12" t="str">
        <f t="shared" si="29"/>
        <v/>
      </c>
      <c r="I505" s="6"/>
      <c r="J505" s="13" t="str">
        <f t="shared" si="30"/>
        <v/>
      </c>
      <c r="K505" s="13" t="str">
        <f t="shared" si="31"/>
        <v/>
      </c>
      <c r="L505" s="7"/>
      <c r="M505" s="1" t="str">
        <f>IF(B505="","",B505&amp;"|"&amp;COUNTIF($B$5:B505,B505))</f>
        <v/>
      </c>
    </row>
    <row r="506" spans="2:13" x14ac:dyDescent="0.2">
      <c r="B506" s="6"/>
      <c r="C506" s="10"/>
      <c r="D506" s="7"/>
      <c r="E506" s="7"/>
      <c r="F506" s="6"/>
      <c r="G506" s="11" t="str">
        <f t="shared" si="28"/>
        <v/>
      </c>
      <c r="H506" s="12" t="str">
        <f t="shared" si="29"/>
        <v/>
      </c>
      <c r="I506" s="6"/>
      <c r="J506" s="13" t="str">
        <f t="shared" si="30"/>
        <v/>
      </c>
      <c r="K506" s="13" t="str">
        <f t="shared" si="31"/>
        <v/>
      </c>
      <c r="L506" s="7"/>
      <c r="M506" s="1" t="str">
        <f>IF(B506="","",B506&amp;"|"&amp;COUNTIF($B$5:B506,B506))</f>
        <v/>
      </c>
    </row>
    <row r="507" spans="2:13" x14ac:dyDescent="0.2">
      <c r="B507" s="6"/>
      <c r="C507" s="10"/>
      <c r="D507" s="7"/>
      <c r="E507" s="7"/>
      <c r="F507" s="6"/>
      <c r="G507" s="11" t="str">
        <f t="shared" si="28"/>
        <v/>
      </c>
      <c r="H507" s="12" t="str">
        <f t="shared" si="29"/>
        <v/>
      </c>
      <c r="I507" s="6"/>
      <c r="J507" s="13" t="str">
        <f t="shared" si="30"/>
        <v/>
      </c>
      <c r="K507" s="13" t="str">
        <f t="shared" si="31"/>
        <v/>
      </c>
      <c r="L507" s="7"/>
      <c r="M507" s="1" t="str">
        <f>IF(B507="","",B507&amp;"|"&amp;COUNTIF($B$5:B507,B507))</f>
        <v/>
      </c>
    </row>
    <row r="508" spans="2:13" x14ac:dyDescent="0.2">
      <c r="B508" s="6"/>
      <c r="C508" s="10"/>
      <c r="D508" s="7"/>
      <c r="E508" s="7"/>
      <c r="F508" s="6"/>
      <c r="G508" s="11" t="str">
        <f t="shared" si="28"/>
        <v/>
      </c>
      <c r="H508" s="12" t="str">
        <f t="shared" si="29"/>
        <v/>
      </c>
      <c r="I508" s="6"/>
      <c r="J508" s="13" t="str">
        <f t="shared" si="30"/>
        <v/>
      </c>
      <c r="K508" s="13" t="str">
        <f t="shared" si="31"/>
        <v/>
      </c>
      <c r="L508" s="7"/>
      <c r="M508" s="1" t="str">
        <f>IF(B508="","",B508&amp;"|"&amp;COUNTIF($B$5:B508,B508))</f>
        <v/>
      </c>
    </row>
    <row r="509" spans="2:13" x14ac:dyDescent="0.2">
      <c r="B509" s="6"/>
      <c r="C509" s="10"/>
      <c r="D509" s="7"/>
      <c r="E509" s="7"/>
      <c r="F509" s="6"/>
      <c r="G509" s="11" t="str">
        <f t="shared" si="28"/>
        <v/>
      </c>
      <c r="H509" s="12" t="str">
        <f t="shared" si="29"/>
        <v/>
      </c>
      <c r="I509" s="6"/>
      <c r="J509" s="13" t="str">
        <f t="shared" si="30"/>
        <v/>
      </c>
      <c r="K509" s="13" t="str">
        <f t="shared" si="31"/>
        <v/>
      </c>
      <c r="L509" s="7"/>
      <c r="M509" s="1" t="str">
        <f>IF(B509="","",B509&amp;"|"&amp;COUNTIF($B$5:B509,B509))</f>
        <v/>
      </c>
    </row>
    <row r="510" spans="2:13" x14ac:dyDescent="0.2">
      <c r="B510" s="6"/>
      <c r="C510" s="10"/>
      <c r="D510" s="7"/>
      <c r="E510" s="7"/>
      <c r="F510" s="6"/>
      <c r="G510" s="11" t="str">
        <f t="shared" si="28"/>
        <v/>
      </c>
      <c r="H510" s="12" t="str">
        <f t="shared" si="29"/>
        <v/>
      </c>
      <c r="I510" s="6"/>
      <c r="J510" s="13" t="str">
        <f t="shared" si="30"/>
        <v/>
      </c>
      <c r="K510" s="13" t="str">
        <f t="shared" si="31"/>
        <v/>
      </c>
      <c r="L510" s="7"/>
      <c r="M510" s="1" t="str">
        <f>IF(B510="","",B510&amp;"|"&amp;COUNTIF($B$5:B510,B510))</f>
        <v/>
      </c>
    </row>
    <row r="511" spans="2:13" x14ac:dyDescent="0.2">
      <c r="B511" s="6"/>
      <c r="C511" s="10"/>
      <c r="D511" s="7"/>
      <c r="E511" s="7"/>
      <c r="F511" s="6"/>
      <c r="G511" s="11" t="str">
        <f t="shared" si="28"/>
        <v/>
      </c>
      <c r="H511" s="12" t="str">
        <f t="shared" si="29"/>
        <v/>
      </c>
      <c r="I511" s="6"/>
      <c r="J511" s="13" t="str">
        <f t="shared" si="30"/>
        <v/>
      </c>
      <c r="K511" s="13" t="str">
        <f t="shared" si="31"/>
        <v/>
      </c>
      <c r="L511" s="7"/>
      <c r="M511" s="1" t="str">
        <f>IF(B511="","",B511&amp;"|"&amp;COUNTIF($B$5:B511,B511))</f>
        <v/>
      </c>
    </row>
    <row r="512" spans="2:13" x14ac:dyDescent="0.2">
      <c r="B512" s="6"/>
      <c r="C512" s="10"/>
      <c r="D512" s="7"/>
      <c r="E512" s="7"/>
      <c r="F512" s="6"/>
      <c r="G512" s="11" t="str">
        <f t="shared" si="28"/>
        <v/>
      </c>
      <c r="H512" s="12" t="str">
        <f t="shared" si="29"/>
        <v/>
      </c>
      <c r="I512" s="6"/>
      <c r="J512" s="13" t="str">
        <f t="shared" si="30"/>
        <v/>
      </c>
      <c r="K512" s="13" t="str">
        <f t="shared" si="31"/>
        <v/>
      </c>
      <c r="L512" s="7"/>
      <c r="M512" s="1" t="str">
        <f>IF(B512="","",B512&amp;"|"&amp;COUNTIF($B$5:B512,B512))</f>
        <v/>
      </c>
    </row>
    <row r="513" spans="2:13" x14ac:dyDescent="0.2">
      <c r="B513" s="6"/>
      <c r="C513" s="10"/>
      <c r="D513" s="7"/>
      <c r="E513" s="7"/>
      <c r="F513" s="6"/>
      <c r="G513" s="11" t="str">
        <f t="shared" si="28"/>
        <v/>
      </c>
      <c r="H513" s="12" t="str">
        <f t="shared" si="29"/>
        <v/>
      </c>
      <c r="I513" s="6"/>
      <c r="J513" s="13" t="str">
        <f t="shared" si="30"/>
        <v/>
      </c>
      <c r="K513" s="13" t="str">
        <f t="shared" si="31"/>
        <v/>
      </c>
      <c r="L513" s="7"/>
      <c r="M513" s="1" t="str">
        <f>IF(B513="","",B513&amp;"|"&amp;COUNTIF($B$5:B513,B513))</f>
        <v/>
      </c>
    </row>
    <row r="514" spans="2:13" x14ac:dyDescent="0.2">
      <c r="B514" s="6"/>
      <c r="C514" s="10"/>
      <c r="D514" s="7"/>
      <c r="E514" s="7"/>
      <c r="F514" s="6"/>
      <c r="G514" s="11" t="str">
        <f t="shared" si="28"/>
        <v/>
      </c>
      <c r="H514" s="12" t="str">
        <f t="shared" si="29"/>
        <v/>
      </c>
      <c r="I514" s="6"/>
      <c r="J514" s="13" t="str">
        <f t="shared" si="30"/>
        <v/>
      </c>
      <c r="K514" s="13" t="str">
        <f t="shared" si="31"/>
        <v/>
      </c>
      <c r="L514" s="7"/>
      <c r="M514" s="1" t="str">
        <f>IF(B514="","",B514&amp;"|"&amp;COUNTIF($B$5:B514,B514))</f>
        <v/>
      </c>
    </row>
    <row r="515" spans="2:13" x14ac:dyDescent="0.2">
      <c r="B515" s="6"/>
      <c r="C515" s="10"/>
      <c r="D515" s="7"/>
      <c r="E515" s="7"/>
      <c r="F515" s="6"/>
      <c r="G515" s="11" t="str">
        <f t="shared" si="28"/>
        <v/>
      </c>
      <c r="H515" s="12" t="str">
        <f t="shared" si="29"/>
        <v/>
      </c>
      <c r="I515" s="6"/>
      <c r="J515" s="13" t="str">
        <f t="shared" si="30"/>
        <v/>
      </c>
      <c r="K515" s="13" t="str">
        <f t="shared" si="31"/>
        <v/>
      </c>
      <c r="L515" s="7"/>
      <c r="M515" s="1" t="str">
        <f>IF(B515="","",B515&amp;"|"&amp;COUNTIF($B$5:B515,B515))</f>
        <v/>
      </c>
    </row>
    <row r="516" spans="2:13" x14ac:dyDescent="0.2">
      <c r="B516" s="6"/>
      <c r="C516" s="10"/>
      <c r="D516" s="7"/>
      <c r="E516" s="7"/>
      <c r="F516" s="6"/>
      <c r="G516" s="11" t="str">
        <f t="shared" si="28"/>
        <v/>
      </c>
      <c r="H516" s="12" t="str">
        <f t="shared" si="29"/>
        <v/>
      </c>
      <c r="I516" s="6"/>
      <c r="J516" s="13" t="str">
        <f t="shared" si="30"/>
        <v/>
      </c>
      <c r="K516" s="13" t="str">
        <f t="shared" si="31"/>
        <v/>
      </c>
      <c r="L516" s="7"/>
      <c r="M516" s="1" t="str">
        <f>IF(B516="","",B516&amp;"|"&amp;COUNTIF($B$5:B516,B516))</f>
        <v/>
      </c>
    </row>
    <row r="517" spans="2:13" x14ac:dyDescent="0.2">
      <c r="B517" s="6"/>
      <c r="C517" s="10"/>
      <c r="D517" s="7"/>
      <c r="E517" s="7"/>
      <c r="F517" s="6"/>
      <c r="G517" s="11" t="str">
        <f t="shared" ref="G517:G580" si="32">IF(F517="","",IFERROR(VLOOKUP(F517,TabMat,2,FALSE),"Cod inexistent"))</f>
        <v/>
      </c>
      <c r="H517" s="12" t="str">
        <f t="shared" ref="H517:H580" si="33">IF(F517="","",IFERROR(VLOOKUP(F517,TabMat,3,FALSE),""))</f>
        <v/>
      </c>
      <c r="I517" s="6"/>
      <c r="J517" s="13" t="str">
        <f t="shared" ref="J517:J580" si="34">IF(F517="","",IFERROR(VLOOKUP(F517,TabMat,4,FALSE),0))</f>
        <v/>
      </c>
      <c r="K517" s="13" t="str">
        <f t="shared" ref="K517:K580" si="35">IF(OR(F517="",I517=""),"",ROUND(I517*J517,2))</f>
        <v/>
      </c>
      <c r="L517" s="7"/>
      <c r="M517" s="1" t="str">
        <f>IF(B517="","",B517&amp;"|"&amp;COUNTIF($B$5:B517,B517))</f>
        <v/>
      </c>
    </row>
    <row r="518" spans="2:13" x14ac:dyDescent="0.2">
      <c r="B518" s="6"/>
      <c r="C518" s="10"/>
      <c r="D518" s="7"/>
      <c r="E518" s="7"/>
      <c r="F518" s="6"/>
      <c r="G518" s="11" t="str">
        <f t="shared" si="32"/>
        <v/>
      </c>
      <c r="H518" s="12" t="str">
        <f t="shared" si="33"/>
        <v/>
      </c>
      <c r="I518" s="6"/>
      <c r="J518" s="13" t="str">
        <f t="shared" si="34"/>
        <v/>
      </c>
      <c r="K518" s="13" t="str">
        <f t="shared" si="35"/>
        <v/>
      </c>
      <c r="L518" s="7"/>
      <c r="M518" s="1" t="str">
        <f>IF(B518="","",B518&amp;"|"&amp;COUNTIF($B$5:B518,B518))</f>
        <v/>
      </c>
    </row>
    <row r="519" spans="2:13" x14ac:dyDescent="0.2">
      <c r="B519" s="6"/>
      <c r="C519" s="10"/>
      <c r="D519" s="7"/>
      <c r="E519" s="7"/>
      <c r="F519" s="6"/>
      <c r="G519" s="11" t="str">
        <f t="shared" si="32"/>
        <v/>
      </c>
      <c r="H519" s="12" t="str">
        <f t="shared" si="33"/>
        <v/>
      </c>
      <c r="I519" s="6"/>
      <c r="J519" s="13" t="str">
        <f t="shared" si="34"/>
        <v/>
      </c>
      <c r="K519" s="13" t="str">
        <f t="shared" si="35"/>
        <v/>
      </c>
      <c r="L519" s="7"/>
      <c r="M519" s="1" t="str">
        <f>IF(B519="","",B519&amp;"|"&amp;COUNTIF($B$5:B519,B519))</f>
        <v/>
      </c>
    </row>
    <row r="520" spans="2:13" x14ac:dyDescent="0.2">
      <c r="B520" s="6"/>
      <c r="C520" s="10"/>
      <c r="D520" s="7"/>
      <c r="E520" s="7"/>
      <c r="F520" s="6"/>
      <c r="G520" s="11" t="str">
        <f t="shared" si="32"/>
        <v/>
      </c>
      <c r="H520" s="12" t="str">
        <f t="shared" si="33"/>
        <v/>
      </c>
      <c r="I520" s="6"/>
      <c r="J520" s="13" t="str">
        <f t="shared" si="34"/>
        <v/>
      </c>
      <c r="K520" s="13" t="str">
        <f t="shared" si="35"/>
        <v/>
      </c>
      <c r="L520" s="7"/>
      <c r="M520" s="1" t="str">
        <f>IF(B520="","",B520&amp;"|"&amp;COUNTIF($B$5:B520,B520))</f>
        <v/>
      </c>
    </row>
    <row r="521" spans="2:13" x14ac:dyDescent="0.2">
      <c r="B521" s="6"/>
      <c r="C521" s="10"/>
      <c r="D521" s="7"/>
      <c r="E521" s="7"/>
      <c r="F521" s="6"/>
      <c r="G521" s="11" t="str">
        <f t="shared" si="32"/>
        <v/>
      </c>
      <c r="H521" s="12" t="str">
        <f t="shared" si="33"/>
        <v/>
      </c>
      <c r="I521" s="6"/>
      <c r="J521" s="13" t="str">
        <f t="shared" si="34"/>
        <v/>
      </c>
      <c r="K521" s="13" t="str">
        <f t="shared" si="35"/>
        <v/>
      </c>
      <c r="L521" s="7"/>
      <c r="M521" s="1" t="str">
        <f>IF(B521="","",B521&amp;"|"&amp;COUNTIF($B$5:B521,B521))</f>
        <v/>
      </c>
    </row>
    <row r="522" spans="2:13" x14ac:dyDescent="0.2">
      <c r="B522" s="6"/>
      <c r="C522" s="10"/>
      <c r="D522" s="7"/>
      <c r="E522" s="7"/>
      <c r="F522" s="6"/>
      <c r="G522" s="11" t="str">
        <f t="shared" si="32"/>
        <v/>
      </c>
      <c r="H522" s="12" t="str">
        <f t="shared" si="33"/>
        <v/>
      </c>
      <c r="I522" s="6"/>
      <c r="J522" s="13" t="str">
        <f t="shared" si="34"/>
        <v/>
      </c>
      <c r="K522" s="13" t="str">
        <f t="shared" si="35"/>
        <v/>
      </c>
      <c r="L522" s="7"/>
      <c r="M522" s="1" t="str">
        <f>IF(B522="","",B522&amp;"|"&amp;COUNTIF($B$5:B522,B522))</f>
        <v/>
      </c>
    </row>
    <row r="523" spans="2:13" x14ac:dyDescent="0.2">
      <c r="B523" s="6"/>
      <c r="C523" s="10"/>
      <c r="D523" s="7"/>
      <c r="E523" s="7"/>
      <c r="F523" s="6"/>
      <c r="G523" s="11" t="str">
        <f t="shared" si="32"/>
        <v/>
      </c>
      <c r="H523" s="12" t="str">
        <f t="shared" si="33"/>
        <v/>
      </c>
      <c r="I523" s="6"/>
      <c r="J523" s="13" t="str">
        <f t="shared" si="34"/>
        <v/>
      </c>
      <c r="K523" s="13" t="str">
        <f t="shared" si="35"/>
        <v/>
      </c>
      <c r="L523" s="7"/>
      <c r="M523" s="1" t="str">
        <f>IF(B523="","",B523&amp;"|"&amp;COUNTIF($B$5:B523,B523))</f>
        <v/>
      </c>
    </row>
    <row r="524" spans="2:13" x14ac:dyDescent="0.2">
      <c r="B524" s="6"/>
      <c r="C524" s="10"/>
      <c r="D524" s="7"/>
      <c r="E524" s="7"/>
      <c r="F524" s="6"/>
      <c r="G524" s="11" t="str">
        <f t="shared" si="32"/>
        <v/>
      </c>
      <c r="H524" s="12" t="str">
        <f t="shared" si="33"/>
        <v/>
      </c>
      <c r="I524" s="6"/>
      <c r="J524" s="13" t="str">
        <f t="shared" si="34"/>
        <v/>
      </c>
      <c r="K524" s="13" t="str">
        <f t="shared" si="35"/>
        <v/>
      </c>
      <c r="L524" s="7"/>
      <c r="M524" s="1" t="str">
        <f>IF(B524="","",B524&amp;"|"&amp;COUNTIF($B$5:B524,B524))</f>
        <v/>
      </c>
    </row>
    <row r="525" spans="2:13" x14ac:dyDescent="0.2">
      <c r="B525" s="6"/>
      <c r="C525" s="10"/>
      <c r="D525" s="7"/>
      <c r="E525" s="7"/>
      <c r="F525" s="6"/>
      <c r="G525" s="11" t="str">
        <f t="shared" si="32"/>
        <v/>
      </c>
      <c r="H525" s="12" t="str">
        <f t="shared" si="33"/>
        <v/>
      </c>
      <c r="I525" s="6"/>
      <c r="J525" s="13" t="str">
        <f t="shared" si="34"/>
        <v/>
      </c>
      <c r="K525" s="13" t="str">
        <f t="shared" si="35"/>
        <v/>
      </c>
      <c r="L525" s="7"/>
      <c r="M525" s="1" t="str">
        <f>IF(B525="","",B525&amp;"|"&amp;COUNTIF($B$5:B525,B525))</f>
        <v/>
      </c>
    </row>
    <row r="526" spans="2:13" x14ac:dyDescent="0.2">
      <c r="B526" s="6"/>
      <c r="C526" s="10"/>
      <c r="D526" s="7"/>
      <c r="E526" s="7"/>
      <c r="F526" s="6"/>
      <c r="G526" s="11" t="str">
        <f t="shared" si="32"/>
        <v/>
      </c>
      <c r="H526" s="12" t="str">
        <f t="shared" si="33"/>
        <v/>
      </c>
      <c r="I526" s="6"/>
      <c r="J526" s="13" t="str">
        <f t="shared" si="34"/>
        <v/>
      </c>
      <c r="K526" s="13" t="str">
        <f t="shared" si="35"/>
        <v/>
      </c>
      <c r="L526" s="7"/>
      <c r="M526" s="1" t="str">
        <f>IF(B526="","",B526&amp;"|"&amp;COUNTIF($B$5:B526,B526))</f>
        <v/>
      </c>
    </row>
    <row r="527" spans="2:13" x14ac:dyDescent="0.2">
      <c r="B527" s="6"/>
      <c r="C527" s="10"/>
      <c r="D527" s="7"/>
      <c r="E527" s="7"/>
      <c r="F527" s="6"/>
      <c r="G527" s="11" t="str">
        <f t="shared" si="32"/>
        <v/>
      </c>
      <c r="H527" s="12" t="str">
        <f t="shared" si="33"/>
        <v/>
      </c>
      <c r="I527" s="6"/>
      <c r="J527" s="13" t="str">
        <f t="shared" si="34"/>
        <v/>
      </c>
      <c r="K527" s="13" t="str">
        <f t="shared" si="35"/>
        <v/>
      </c>
      <c r="L527" s="7"/>
      <c r="M527" s="1" t="str">
        <f>IF(B527="","",B527&amp;"|"&amp;COUNTIF($B$5:B527,B527))</f>
        <v/>
      </c>
    </row>
    <row r="528" spans="2:13" x14ac:dyDescent="0.2">
      <c r="B528" s="6"/>
      <c r="C528" s="10"/>
      <c r="D528" s="7"/>
      <c r="E528" s="7"/>
      <c r="F528" s="6"/>
      <c r="G528" s="11" t="str">
        <f t="shared" si="32"/>
        <v/>
      </c>
      <c r="H528" s="12" t="str">
        <f t="shared" si="33"/>
        <v/>
      </c>
      <c r="I528" s="6"/>
      <c r="J528" s="13" t="str">
        <f t="shared" si="34"/>
        <v/>
      </c>
      <c r="K528" s="13" t="str">
        <f t="shared" si="35"/>
        <v/>
      </c>
      <c r="L528" s="7"/>
      <c r="M528" s="1" t="str">
        <f>IF(B528="","",B528&amp;"|"&amp;COUNTIF($B$5:B528,B528))</f>
        <v/>
      </c>
    </row>
    <row r="529" spans="2:13" x14ac:dyDescent="0.2">
      <c r="B529" s="6"/>
      <c r="C529" s="10"/>
      <c r="D529" s="7"/>
      <c r="E529" s="7"/>
      <c r="F529" s="6"/>
      <c r="G529" s="11" t="str">
        <f t="shared" si="32"/>
        <v/>
      </c>
      <c r="H529" s="12" t="str">
        <f t="shared" si="33"/>
        <v/>
      </c>
      <c r="I529" s="6"/>
      <c r="J529" s="13" t="str">
        <f t="shared" si="34"/>
        <v/>
      </c>
      <c r="K529" s="13" t="str">
        <f t="shared" si="35"/>
        <v/>
      </c>
      <c r="L529" s="7"/>
      <c r="M529" s="1" t="str">
        <f>IF(B529="","",B529&amp;"|"&amp;COUNTIF($B$5:B529,B529))</f>
        <v/>
      </c>
    </row>
    <row r="530" spans="2:13" x14ac:dyDescent="0.2">
      <c r="B530" s="6"/>
      <c r="C530" s="10"/>
      <c r="D530" s="7"/>
      <c r="E530" s="7"/>
      <c r="F530" s="6"/>
      <c r="G530" s="11" t="str">
        <f t="shared" si="32"/>
        <v/>
      </c>
      <c r="H530" s="12" t="str">
        <f t="shared" si="33"/>
        <v/>
      </c>
      <c r="I530" s="6"/>
      <c r="J530" s="13" t="str">
        <f t="shared" si="34"/>
        <v/>
      </c>
      <c r="K530" s="13" t="str">
        <f t="shared" si="35"/>
        <v/>
      </c>
      <c r="L530" s="7"/>
      <c r="M530" s="1" t="str">
        <f>IF(B530="","",B530&amp;"|"&amp;COUNTIF($B$5:B530,B530))</f>
        <v/>
      </c>
    </row>
    <row r="531" spans="2:13" x14ac:dyDescent="0.2">
      <c r="B531" s="6"/>
      <c r="C531" s="10"/>
      <c r="D531" s="7"/>
      <c r="E531" s="7"/>
      <c r="F531" s="6"/>
      <c r="G531" s="11" t="str">
        <f t="shared" si="32"/>
        <v/>
      </c>
      <c r="H531" s="12" t="str">
        <f t="shared" si="33"/>
        <v/>
      </c>
      <c r="I531" s="6"/>
      <c r="J531" s="13" t="str">
        <f t="shared" si="34"/>
        <v/>
      </c>
      <c r="K531" s="13" t="str">
        <f t="shared" si="35"/>
        <v/>
      </c>
      <c r="L531" s="7"/>
      <c r="M531" s="1" t="str">
        <f>IF(B531="","",B531&amp;"|"&amp;COUNTIF($B$5:B531,B531))</f>
        <v/>
      </c>
    </row>
    <row r="532" spans="2:13" x14ac:dyDescent="0.2">
      <c r="B532" s="6"/>
      <c r="C532" s="10"/>
      <c r="D532" s="7"/>
      <c r="E532" s="7"/>
      <c r="F532" s="6"/>
      <c r="G532" s="11" t="str">
        <f t="shared" si="32"/>
        <v/>
      </c>
      <c r="H532" s="12" t="str">
        <f t="shared" si="33"/>
        <v/>
      </c>
      <c r="I532" s="6"/>
      <c r="J532" s="13" t="str">
        <f t="shared" si="34"/>
        <v/>
      </c>
      <c r="K532" s="13" t="str">
        <f t="shared" si="35"/>
        <v/>
      </c>
      <c r="L532" s="7"/>
      <c r="M532" s="1" t="str">
        <f>IF(B532="","",B532&amp;"|"&amp;COUNTIF($B$5:B532,B532))</f>
        <v/>
      </c>
    </row>
    <row r="533" spans="2:13" x14ac:dyDescent="0.2">
      <c r="B533" s="6"/>
      <c r="C533" s="10"/>
      <c r="D533" s="7"/>
      <c r="E533" s="7"/>
      <c r="F533" s="6"/>
      <c r="G533" s="11" t="str">
        <f t="shared" si="32"/>
        <v/>
      </c>
      <c r="H533" s="12" t="str">
        <f t="shared" si="33"/>
        <v/>
      </c>
      <c r="I533" s="6"/>
      <c r="J533" s="13" t="str">
        <f t="shared" si="34"/>
        <v/>
      </c>
      <c r="K533" s="13" t="str">
        <f t="shared" si="35"/>
        <v/>
      </c>
      <c r="L533" s="7"/>
      <c r="M533" s="1" t="str">
        <f>IF(B533="","",B533&amp;"|"&amp;COUNTIF($B$5:B533,B533))</f>
        <v/>
      </c>
    </row>
    <row r="534" spans="2:13" x14ac:dyDescent="0.2">
      <c r="B534" s="6"/>
      <c r="C534" s="10"/>
      <c r="D534" s="7"/>
      <c r="E534" s="7"/>
      <c r="F534" s="6"/>
      <c r="G534" s="11" t="str">
        <f t="shared" si="32"/>
        <v/>
      </c>
      <c r="H534" s="12" t="str">
        <f t="shared" si="33"/>
        <v/>
      </c>
      <c r="I534" s="6"/>
      <c r="J534" s="13" t="str">
        <f t="shared" si="34"/>
        <v/>
      </c>
      <c r="K534" s="13" t="str">
        <f t="shared" si="35"/>
        <v/>
      </c>
      <c r="L534" s="7"/>
      <c r="M534" s="1" t="str">
        <f>IF(B534="","",B534&amp;"|"&amp;COUNTIF($B$5:B534,B534))</f>
        <v/>
      </c>
    </row>
    <row r="535" spans="2:13" x14ac:dyDescent="0.2">
      <c r="B535" s="6"/>
      <c r="C535" s="10"/>
      <c r="D535" s="7"/>
      <c r="E535" s="7"/>
      <c r="F535" s="6"/>
      <c r="G535" s="11" t="str">
        <f t="shared" si="32"/>
        <v/>
      </c>
      <c r="H535" s="12" t="str">
        <f t="shared" si="33"/>
        <v/>
      </c>
      <c r="I535" s="6"/>
      <c r="J535" s="13" t="str">
        <f t="shared" si="34"/>
        <v/>
      </c>
      <c r="K535" s="13" t="str">
        <f t="shared" si="35"/>
        <v/>
      </c>
      <c r="L535" s="7"/>
      <c r="M535" s="1" t="str">
        <f>IF(B535="","",B535&amp;"|"&amp;COUNTIF($B$5:B535,B535))</f>
        <v/>
      </c>
    </row>
    <row r="536" spans="2:13" x14ac:dyDescent="0.2">
      <c r="B536" s="6"/>
      <c r="C536" s="10"/>
      <c r="D536" s="7"/>
      <c r="E536" s="7"/>
      <c r="F536" s="6"/>
      <c r="G536" s="11" t="str">
        <f t="shared" si="32"/>
        <v/>
      </c>
      <c r="H536" s="12" t="str">
        <f t="shared" si="33"/>
        <v/>
      </c>
      <c r="I536" s="6"/>
      <c r="J536" s="13" t="str">
        <f t="shared" si="34"/>
        <v/>
      </c>
      <c r="K536" s="13" t="str">
        <f t="shared" si="35"/>
        <v/>
      </c>
      <c r="L536" s="7"/>
      <c r="M536" s="1" t="str">
        <f>IF(B536="","",B536&amp;"|"&amp;COUNTIF($B$5:B536,B536))</f>
        <v/>
      </c>
    </row>
    <row r="537" spans="2:13" x14ac:dyDescent="0.2">
      <c r="B537" s="6"/>
      <c r="C537" s="10"/>
      <c r="D537" s="7"/>
      <c r="E537" s="7"/>
      <c r="F537" s="6"/>
      <c r="G537" s="11" t="str">
        <f t="shared" si="32"/>
        <v/>
      </c>
      <c r="H537" s="12" t="str">
        <f t="shared" si="33"/>
        <v/>
      </c>
      <c r="I537" s="6"/>
      <c r="J537" s="13" t="str">
        <f t="shared" si="34"/>
        <v/>
      </c>
      <c r="K537" s="13" t="str">
        <f t="shared" si="35"/>
        <v/>
      </c>
      <c r="L537" s="7"/>
      <c r="M537" s="1" t="str">
        <f>IF(B537="","",B537&amp;"|"&amp;COUNTIF($B$5:B537,B537))</f>
        <v/>
      </c>
    </row>
    <row r="538" spans="2:13" x14ac:dyDescent="0.2">
      <c r="B538" s="6"/>
      <c r="C538" s="10"/>
      <c r="D538" s="7"/>
      <c r="E538" s="7"/>
      <c r="F538" s="6"/>
      <c r="G538" s="11" t="str">
        <f t="shared" si="32"/>
        <v/>
      </c>
      <c r="H538" s="12" t="str">
        <f t="shared" si="33"/>
        <v/>
      </c>
      <c r="I538" s="6"/>
      <c r="J538" s="13" t="str">
        <f t="shared" si="34"/>
        <v/>
      </c>
      <c r="K538" s="13" t="str">
        <f t="shared" si="35"/>
        <v/>
      </c>
      <c r="L538" s="7"/>
      <c r="M538" s="1" t="str">
        <f>IF(B538="","",B538&amp;"|"&amp;COUNTIF($B$5:B538,B538))</f>
        <v/>
      </c>
    </row>
    <row r="539" spans="2:13" x14ac:dyDescent="0.2">
      <c r="B539" s="6"/>
      <c r="C539" s="10"/>
      <c r="D539" s="7"/>
      <c r="E539" s="7"/>
      <c r="F539" s="6"/>
      <c r="G539" s="11" t="str">
        <f t="shared" si="32"/>
        <v/>
      </c>
      <c r="H539" s="12" t="str">
        <f t="shared" si="33"/>
        <v/>
      </c>
      <c r="I539" s="6"/>
      <c r="J539" s="13" t="str">
        <f t="shared" si="34"/>
        <v/>
      </c>
      <c r="K539" s="13" t="str">
        <f t="shared" si="35"/>
        <v/>
      </c>
      <c r="L539" s="7"/>
      <c r="M539" s="1" t="str">
        <f>IF(B539="","",B539&amp;"|"&amp;COUNTIF($B$5:B539,B539))</f>
        <v/>
      </c>
    </row>
    <row r="540" spans="2:13" x14ac:dyDescent="0.2">
      <c r="B540" s="6"/>
      <c r="C540" s="10"/>
      <c r="D540" s="7"/>
      <c r="E540" s="7"/>
      <c r="F540" s="6"/>
      <c r="G540" s="11" t="str">
        <f t="shared" si="32"/>
        <v/>
      </c>
      <c r="H540" s="12" t="str">
        <f t="shared" si="33"/>
        <v/>
      </c>
      <c r="I540" s="6"/>
      <c r="J540" s="13" t="str">
        <f t="shared" si="34"/>
        <v/>
      </c>
      <c r="K540" s="13" t="str">
        <f t="shared" si="35"/>
        <v/>
      </c>
      <c r="L540" s="7"/>
      <c r="M540" s="1" t="str">
        <f>IF(B540="","",B540&amp;"|"&amp;COUNTIF($B$5:B540,B540))</f>
        <v/>
      </c>
    </row>
    <row r="541" spans="2:13" x14ac:dyDescent="0.2">
      <c r="B541" s="6"/>
      <c r="C541" s="10"/>
      <c r="D541" s="7"/>
      <c r="E541" s="7"/>
      <c r="F541" s="6"/>
      <c r="G541" s="11" t="str">
        <f t="shared" si="32"/>
        <v/>
      </c>
      <c r="H541" s="12" t="str">
        <f t="shared" si="33"/>
        <v/>
      </c>
      <c r="I541" s="6"/>
      <c r="J541" s="13" t="str">
        <f t="shared" si="34"/>
        <v/>
      </c>
      <c r="K541" s="13" t="str">
        <f t="shared" si="35"/>
        <v/>
      </c>
      <c r="L541" s="7"/>
      <c r="M541" s="1" t="str">
        <f>IF(B541="","",B541&amp;"|"&amp;COUNTIF($B$5:B541,B541))</f>
        <v/>
      </c>
    </row>
    <row r="542" spans="2:13" x14ac:dyDescent="0.2">
      <c r="B542" s="6"/>
      <c r="C542" s="10"/>
      <c r="D542" s="7"/>
      <c r="E542" s="7"/>
      <c r="F542" s="6"/>
      <c r="G542" s="11" t="str">
        <f t="shared" si="32"/>
        <v/>
      </c>
      <c r="H542" s="12" t="str">
        <f t="shared" si="33"/>
        <v/>
      </c>
      <c r="I542" s="6"/>
      <c r="J542" s="13" t="str">
        <f t="shared" si="34"/>
        <v/>
      </c>
      <c r="K542" s="13" t="str">
        <f t="shared" si="35"/>
        <v/>
      </c>
      <c r="L542" s="7"/>
      <c r="M542" s="1" t="str">
        <f>IF(B542="","",B542&amp;"|"&amp;COUNTIF($B$5:B542,B542))</f>
        <v/>
      </c>
    </row>
    <row r="543" spans="2:13" x14ac:dyDescent="0.2">
      <c r="B543" s="6"/>
      <c r="C543" s="10"/>
      <c r="D543" s="7"/>
      <c r="E543" s="7"/>
      <c r="F543" s="6"/>
      <c r="G543" s="11" t="str">
        <f t="shared" si="32"/>
        <v/>
      </c>
      <c r="H543" s="12" t="str">
        <f t="shared" si="33"/>
        <v/>
      </c>
      <c r="I543" s="6"/>
      <c r="J543" s="13" t="str">
        <f t="shared" si="34"/>
        <v/>
      </c>
      <c r="K543" s="13" t="str">
        <f t="shared" si="35"/>
        <v/>
      </c>
      <c r="L543" s="7"/>
      <c r="M543" s="1" t="str">
        <f>IF(B543="","",B543&amp;"|"&amp;COUNTIF($B$5:B543,B543))</f>
        <v/>
      </c>
    </row>
    <row r="544" spans="2:13" x14ac:dyDescent="0.2">
      <c r="B544" s="6"/>
      <c r="C544" s="10"/>
      <c r="D544" s="7"/>
      <c r="E544" s="7"/>
      <c r="F544" s="6"/>
      <c r="G544" s="11" t="str">
        <f t="shared" si="32"/>
        <v/>
      </c>
      <c r="H544" s="12" t="str">
        <f t="shared" si="33"/>
        <v/>
      </c>
      <c r="I544" s="6"/>
      <c r="J544" s="13" t="str">
        <f t="shared" si="34"/>
        <v/>
      </c>
      <c r="K544" s="13" t="str">
        <f t="shared" si="35"/>
        <v/>
      </c>
      <c r="L544" s="7"/>
      <c r="M544" s="1" t="str">
        <f>IF(B544="","",B544&amp;"|"&amp;COUNTIF($B$5:B544,B544))</f>
        <v/>
      </c>
    </row>
    <row r="545" spans="2:13" x14ac:dyDescent="0.2">
      <c r="B545" s="6"/>
      <c r="C545" s="10"/>
      <c r="D545" s="7"/>
      <c r="E545" s="7"/>
      <c r="F545" s="6"/>
      <c r="G545" s="11" t="str">
        <f t="shared" si="32"/>
        <v/>
      </c>
      <c r="H545" s="12" t="str">
        <f t="shared" si="33"/>
        <v/>
      </c>
      <c r="I545" s="6"/>
      <c r="J545" s="13" t="str">
        <f t="shared" si="34"/>
        <v/>
      </c>
      <c r="K545" s="13" t="str">
        <f t="shared" si="35"/>
        <v/>
      </c>
      <c r="L545" s="7"/>
      <c r="M545" s="1" t="str">
        <f>IF(B545="","",B545&amp;"|"&amp;COUNTIF($B$5:B545,B545))</f>
        <v/>
      </c>
    </row>
    <row r="546" spans="2:13" x14ac:dyDescent="0.2">
      <c r="B546" s="6"/>
      <c r="C546" s="10"/>
      <c r="D546" s="7"/>
      <c r="E546" s="7"/>
      <c r="F546" s="6"/>
      <c r="G546" s="11" t="str">
        <f t="shared" si="32"/>
        <v/>
      </c>
      <c r="H546" s="12" t="str">
        <f t="shared" si="33"/>
        <v/>
      </c>
      <c r="I546" s="6"/>
      <c r="J546" s="13" t="str">
        <f t="shared" si="34"/>
        <v/>
      </c>
      <c r="K546" s="13" t="str">
        <f t="shared" si="35"/>
        <v/>
      </c>
      <c r="L546" s="7"/>
      <c r="M546" s="1" t="str">
        <f>IF(B546="","",B546&amp;"|"&amp;COUNTIF($B$5:B546,B546))</f>
        <v/>
      </c>
    </row>
    <row r="547" spans="2:13" x14ac:dyDescent="0.2">
      <c r="B547" s="6"/>
      <c r="C547" s="10"/>
      <c r="D547" s="7"/>
      <c r="E547" s="7"/>
      <c r="F547" s="6"/>
      <c r="G547" s="11" t="str">
        <f t="shared" si="32"/>
        <v/>
      </c>
      <c r="H547" s="12" t="str">
        <f t="shared" si="33"/>
        <v/>
      </c>
      <c r="I547" s="6"/>
      <c r="J547" s="13" t="str">
        <f t="shared" si="34"/>
        <v/>
      </c>
      <c r="K547" s="13" t="str">
        <f t="shared" si="35"/>
        <v/>
      </c>
      <c r="L547" s="7"/>
      <c r="M547" s="1" t="str">
        <f>IF(B547="","",B547&amp;"|"&amp;COUNTIF($B$5:B547,B547))</f>
        <v/>
      </c>
    </row>
    <row r="548" spans="2:13" x14ac:dyDescent="0.2">
      <c r="B548" s="6"/>
      <c r="C548" s="10"/>
      <c r="D548" s="7"/>
      <c r="E548" s="7"/>
      <c r="F548" s="6"/>
      <c r="G548" s="11" t="str">
        <f t="shared" si="32"/>
        <v/>
      </c>
      <c r="H548" s="12" t="str">
        <f t="shared" si="33"/>
        <v/>
      </c>
      <c r="I548" s="6"/>
      <c r="J548" s="13" t="str">
        <f t="shared" si="34"/>
        <v/>
      </c>
      <c r="K548" s="13" t="str">
        <f t="shared" si="35"/>
        <v/>
      </c>
      <c r="L548" s="7"/>
      <c r="M548" s="1" t="str">
        <f>IF(B548="","",B548&amp;"|"&amp;COUNTIF($B$5:B548,B548))</f>
        <v/>
      </c>
    </row>
    <row r="549" spans="2:13" x14ac:dyDescent="0.2">
      <c r="B549" s="6"/>
      <c r="C549" s="10"/>
      <c r="D549" s="7"/>
      <c r="E549" s="7"/>
      <c r="F549" s="6"/>
      <c r="G549" s="11" t="str">
        <f t="shared" si="32"/>
        <v/>
      </c>
      <c r="H549" s="12" t="str">
        <f t="shared" si="33"/>
        <v/>
      </c>
      <c r="I549" s="6"/>
      <c r="J549" s="13" t="str">
        <f t="shared" si="34"/>
        <v/>
      </c>
      <c r="K549" s="13" t="str">
        <f t="shared" si="35"/>
        <v/>
      </c>
      <c r="L549" s="7"/>
      <c r="M549" s="1" t="str">
        <f>IF(B549="","",B549&amp;"|"&amp;COUNTIF($B$5:B549,B549))</f>
        <v/>
      </c>
    </row>
    <row r="550" spans="2:13" x14ac:dyDescent="0.2">
      <c r="B550" s="6"/>
      <c r="C550" s="10"/>
      <c r="D550" s="7"/>
      <c r="E550" s="7"/>
      <c r="F550" s="6"/>
      <c r="G550" s="11" t="str">
        <f t="shared" si="32"/>
        <v/>
      </c>
      <c r="H550" s="12" t="str">
        <f t="shared" si="33"/>
        <v/>
      </c>
      <c r="I550" s="6"/>
      <c r="J550" s="13" t="str">
        <f t="shared" si="34"/>
        <v/>
      </c>
      <c r="K550" s="13" t="str">
        <f t="shared" si="35"/>
        <v/>
      </c>
      <c r="L550" s="7"/>
      <c r="M550" s="1" t="str">
        <f>IF(B550="","",B550&amp;"|"&amp;COUNTIF($B$5:B550,B550))</f>
        <v/>
      </c>
    </row>
    <row r="551" spans="2:13" x14ac:dyDescent="0.2">
      <c r="B551" s="6"/>
      <c r="C551" s="10"/>
      <c r="D551" s="7"/>
      <c r="E551" s="7"/>
      <c r="F551" s="6"/>
      <c r="G551" s="11" t="str">
        <f t="shared" si="32"/>
        <v/>
      </c>
      <c r="H551" s="12" t="str">
        <f t="shared" si="33"/>
        <v/>
      </c>
      <c r="I551" s="6"/>
      <c r="J551" s="13" t="str">
        <f t="shared" si="34"/>
        <v/>
      </c>
      <c r="K551" s="13" t="str">
        <f t="shared" si="35"/>
        <v/>
      </c>
      <c r="L551" s="7"/>
      <c r="M551" s="1" t="str">
        <f>IF(B551="","",B551&amp;"|"&amp;COUNTIF($B$5:B551,B551))</f>
        <v/>
      </c>
    </row>
    <row r="552" spans="2:13" x14ac:dyDescent="0.2">
      <c r="B552" s="6"/>
      <c r="C552" s="10"/>
      <c r="D552" s="7"/>
      <c r="E552" s="7"/>
      <c r="F552" s="6"/>
      <c r="G552" s="11" t="str">
        <f t="shared" si="32"/>
        <v/>
      </c>
      <c r="H552" s="12" t="str">
        <f t="shared" si="33"/>
        <v/>
      </c>
      <c r="I552" s="6"/>
      <c r="J552" s="13" t="str">
        <f t="shared" si="34"/>
        <v/>
      </c>
      <c r="K552" s="13" t="str">
        <f t="shared" si="35"/>
        <v/>
      </c>
      <c r="L552" s="7"/>
      <c r="M552" s="1" t="str">
        <f>IF(B552="","",B552&amp;"|"&amp;COUNTIF($B$5:B552,B552))</f>
        <v/>
      </c>
    </row>
    <row r="553" spans="2:13" x14ac:dyDescent="0.2">
      <c r="B553" s="6"/>
      <c r="C553" s="10"/>
      <c r="D553" s="7"/>
      <c r="E553" s="7"/>
      <c r="F553" s="6"/>
      <c r="G553" s="11" t="str">
        <f t="shared" si="32"/>
        <v/>
      </c>
      <c r="H553" s="12" t="str">
        <f t="shared" si="33"/>
        <v/>
      </c>
      <c r="I553" s="6"/>
      <c r="J553" s="13" t="str">
        <f t="shared" si="34"/>
        <v/>
      </c>
      <c r="K553" s="13" t="str">
        <f t="shared" si="35"/>
        <v/>
      </c>
      <c r="L553" s="7"/>
      <c r="M553" s="1" t="str">
        <f>IF(B553="","",B553&amp;"|"&amp;COUNTIF($B$5:B553,B553))</f>
        <v/>
      </c>
    </row>
    <row r="554" spans="2:13" x14ac:dyDescent="0.2">
      <c r="B554" s="6"/>
      <c r="C554" s="10"/>
      <c r="D554" s="7"/>
      <c r="E554" s="7"/>
      <c r="F554" s="6"/>
      <c r="G554" s="11" t="str">
        <f t="shared" si="32"/>
        <v/>
      </c>
      <c r="H554" s="12" t="str">
        <f t="shared" si="33"/>
        <v/>
      </c>
      <c r="I554" s="6"/>
      <c r="J554" s="13" t="str">
        <f t="shared" si="34"/>
        <v/>
      </c>
      <c r="K554" s="13" t="str">
        <f t="shared" si="35"/>
        <v/>
      </c>
      <c r="L554" s="7"/>
      <c r="M554" s="1" t="str">
        <f>IF(B554="","",B554&amp;"|"&amp;COUNTIF($B$5:B554,B554))</f>
        <v/>
      </c>
    </row>
    <row r="555" spans="2:13" x14ac:dyDescent="0.2">
      <c r="B555" s="6"/>
      <c r="C555" s="10"/>
      <c r="D555" s="7"/>
      <c r="E555" s="7"/>
      <c r="F555" s="6"/>
      <c r="G555" s="11" t="str">
        <f t="shared" si="32"/>
        <v/>
      </c>
      <c r="H555" s="12" t="str">
        <f t="shared" si="33"/>
        <v/>
      </c>
      <c r="I555" s="6"/>
      <c r="J555" s="13" t="str">
        <f t="shared" si="34"/>
        <v/>
      </c>
      <c r="K555" s="13" t="str">
        <f t="shared" si="35"/>
        <v/>
      </c>
      <c r="L555" s="7"/>
      <c r="M555" s="1" t="str">
        <f>IF(B555="","",B555&amp;"|"&amp;COUNTIF($B$5:B555,B555))</f>
        <v/>
      </c>
    </row>
    <row r="556" spans="2:13" x14ac:dyDescent="0.2">
      <c r="B556" s="6"/>
      <c r="C556" s="10"/>
      <c r="D556" s="7"/>
      <c r="E556" s="7"/>
      <c r="F556" s="6"/>
      <c r="G556" s="11" t="str">
        <f t="shared" si="32"/>
        <v/>
      </c>
      <c r="H556" s="12" t="str">
        <f t="shared" si="33"/>
        <v/>
      </c>
      <c r="I556" s="6"/>
      <c r="J556" s="13" t="str">
        <f t="shared" si="34"/>
        <v/>
      </c>
      <c r="K556" s="13" t="str">
        <f t="shared" si="35"/>
        <v/>
      </c>
      <c r="L556" s="7"/>
      <c r="M556" s="1" t="str">
        <f>IF(B556="","",B556&amp;"|"&amp;COUNTIF($B$5:B556,B556))</f>
        <v/>
      </c>
    </row>
    <row r="557" spans="2:13" x14ac:dyDescent="0.2">
      <c r="B557" s="6"/>
      <c r="C557" s="10"/>
      <c r="D557" s="7"/>
      <c r="E557" s="7"/>
      <c r="F557" s="6"/>
      <c r="G557" s="11" t="str">
        <f t="shared" si="32"/>
        <v/>
      </c>
      <c r="H557" s="12" t="str">
        <f t="shared" si="33"/>
        <v/>
      </c>
      <c r="I557" s="6"/>
      <c r="J557" s="13" t="str">
        <f t="shared" si="34"/>
        <v/>
      </c>
      <c r="K557" s="13" t="str">
        <f t="shared" si="35"/>
        <v/>
      </c>
      <c r="L557" s="7"/>
      <c r="M557" s="1" t="str">
        <f>IF(B557="","",B557&amp;"|"&amp;COUNTIF($B$5:B557,B557))</f>
        <v/>
      </c>
    </row>
    <row r="558" spans="2:13" x14ac:dyDescent="0.2">
      <c r="B558" s="6"/>
      <c r="C558" s="10"/>
      <c r="D558" s="7"/>
      <c r="E558" s="7"/>
      <c r="F558" s="6"/>
      <c r="G558" s="11" t="str">
        <f t="shared" si="32"/>
        <v/>
      </c>
      <c r="H558" s="12" t="str">
        <f t="shared" si="33"/>
        <v/>
      </c>
      <c r="I558" s="6"/>
      <c r="J558" s="13" t="str">
        <f t="shared" si="34"/>
        <v/>
      </c>
      <c r="K558" s="13" t="str">
        <f t="shared" si="35"/>
        <v/>
      </c>
      <c r="L558" s="7"/>
      <c r="M558" s="1" t="str">
        <f>IF(B558="","",B558&amp;"|"&amp;COUNTIF($B$5:B558,B558))</f>
        <v/>
      </c>
    </row>
    <row r="559" spans="2:13" x14ac:dyDescent="0.2">
      <c r="B559" s="6"/>
      <c r="C559" s="10"/>
      <c r="D559" s="7"/>
      <c r="E559" s="7"/>
      <c r="F559" s="6"/>
      <c r="G559" s="11" t="str">
        <f t="shared" si="32"/>
        <v/>
      </c>
      <c r="H559" s="12" t="str">
        <f t="shared" si="33"/>
        <v/>
      </c>
      <c r="I559" s="6"/>
      <c r="J559" s="13" t="str">
        <f t="shared" si="34"/>
        <v/>
      </c>
      <c r="K559" s="13" t="str">
        <f t="shared" si="35"/>
        <v/>
      </c>
      <c r="L559" s="7"/>
      <c r="M559" s="1" t="str">
        <f>IF(B559="","",B559&amp;"|"&amp;COUNTIF($B$5:B559,B559))</f>
        <v/>
      </c>
    </row>
    <row r="560" spans="2:13" x14ac:dyDescent="0.2">
      <c r="B560" s="6"/>
      <c r="C560" s="10"/>
      <c r="D560" s="7"/>
      <c r="E560" s="7"/>
      <c r="F560" s="6"/>
      <c r="G560" s="11" t="str">
        <f t="shared" si="32"/>
        <v/>
      </c>
      <c r="H560" s="12" t="str">
        <f t="shared" si="33"/>
        <v/>
      </c>
      <c r="I560" s="6"/>
      <c r="J560" s="13" t="str">
        <f t="shared" si="34"/>
        <v/>
      </c>
      <c r="K560" s="13" t="str">
        <f t="shared" si="35"/>
        <v/>
      </c>
      <c r="L560" s="7"/>
      <c r="M560" s="1" t="str">
        <f>IF(B560="","",B560&amp;"|"&amp;COUNTIF($B$5:B560,B560))</f>
        <v/>
      </c>
    </row>
    <row r="561" spans="2:13" x14ac:dyDescent="0.2">
      <c r="B561" s="6"/>
      <c r="C561" s="10"/>
      <c r="D561" s="7"/>
      <c r="E561" s="7"/>
      <c r="F561" s="6"/>
      <c r="G561" s="11" t="str">
        <f t="shared" si="32"/>
        <v/>
      </c>
      <c r="H561" s="12" t="str">
        <f t="shared" si="33"/>
        <v/>
      </c>
      <c r="I561" s="6"/>
      <c r="J561" s="13" t="str">
        <f t="shared" si="34"/>
        <v/>
      </c>
      <c r="K561" s="13" t="str">
        <f t="shared" si="35"/>
        <v/>
      </c>
      <c r="L561" s="7"/>
      <c r="M561" s="1" t="str">
        <f>IF(B561="","",B561&amp;"|"&amp;COUNTIF($B$5:B561,B561))</f>
        <v/>
      </c>
    </row>
    <row r="562" spans="2:13" x14ac:dyDescent="0.2">
      <c r="B562" s="6"/>
      <c r="C562" s="10"/>
      <c r="D562" s="7"/>
      <c r="E562" s="7"/>
      <c r="F562" s="6"/>
      <c r="G562" s="11" t="str">
        <f t="shared" si="32"/>
        <v/>
      </c>
      <c r="H562" s="12" t="str">
        <f t="shared" si="33"/>
        <v/>
      </c>
      <c r="I562" s="6"/>
      <c r="J562" s="13" t="str">
        <f t="shared" si="34"/>
        <v/>
      </c>
      <c r="K562" s="13" t="str">
        <f t="shared" si="35"/>
        <v/>
      </c>
      <c r="L562" s="7"/>
      <c r="M562" s="1" t="str">
        <f>IF(B562="","",B562&amp;"|"&amp;COUNTIF($B$5:B562,B562))</f>
        <v/>
      </c>
    </row>
    <row r="563" spans="2:13" x14ac:dyDescent="0.2">
      <c r="B563" s="6"/>
      <c r="C563" s="10"/>
      <c r="D563" s="7"/>
      <c r="E563" s="7"/>
      <c r="F563" s="6"/>
      <c r="G563" s="11" t="str">
        <f t="shared" si="32"/>
        <v/>
      </c>
      <c r="H563" s="12" t="str">
        <f t="shared" si="33"/>
        <v/>
      </c>
      <c r="I563" s="6"/>
      <c r="J563" s="13" t="str">
        <f t="shared" si="34"/>
        <v/>
      </c>
      <c r="K563" s="13" t="str">
        <f t="shared" si="35"/>
        <v/>
      </c>
      <c r="L563" s="7"/>
      <c r="M563" s="1" t="str">
        <f>IF(B563="","",B563&amp;"|"&amp;COUNTIF($B$5:B563,B563))</f>
        <v/>
      </c>
    </row>
    <row r="564" spans="2:13" x14ac:dyDescent="0.2">
      <c r="B564" s="6"/>
      <c r="C564" s="10"/>
      <c r="D564" s="7"/>
      <c r="E564" s="7"/>
      <c r="F564" s="6"/>
      <c r="G564" s="11" t="str">
        <f t="shared" si="32"/>
        <v/>
      </c>
      <c r="H564" s="12" t="str">
        <f t="shared" si="33"/>
        <v/>
      </c>
      <c r="I564" s="6"/>
      <c r="J564" s="13" t="str">
        <f t="shared" si="34"/>
        <v/>
      </c>
      <c r="K564" s="13" t="str">
        <f t="shared" si="35"/>
        <v/>
      </c>
      <c r="L564" s="7"/>
      <c r="M564" s="1" t="str">
        <f>IF(B564="","",B564&amp;"|"&amp;COUNTIF($B$5:B564,B564))</f>
        <v/>
      </c>
    </row>
    <row r="565" spans="2:13" x14ac:dyDescent="0.2">
      <c r="B565" s="6"/>
      <c r="C565" s="10"/>
      <c r="D565" s="7"/>
      <c r="E565" s="7"/>
      <c r="F565" s="6"/>
      <c r="G565" s="11" t="str">
        <f t="shared" si="32"/>
        <v/>
      </c>
      <c r="H565" s="12" t="str">
        <f t="shared" si="33"/>
        <v/>
      </c>
      <c r="I565" s="6"/>
      <c r="J565" s="13" t="str">
        <f t="shared" si="34"/>
        <v/>
      </c>
      <c r="K565" s="13" t="str">
        <f t="shared" si="35"/>
        <v/>
      </c>
      <c r="L565" s="7"/>
      <c r="M565" s="1" t="str">
        <f>IF(B565="","",B565&amp;"|"&amp;COUNTIF($B$5:B565,B565))</f>
        <v/>
      </c>
    </row>
    <row r="566" spans="2:13" x14ac:dyDescent="0.2">
      <c r="B566" s="6"/>
      <c r="C566" s="10"/>
      <c r="D566" s="7"/>
      <c r="E566" s="7"/>
      <c r="F566" s="6"/>
      <c r="G566" s="11" t="str">
        <f t="shared" si="32"/>
        <v/>
      </c>
      <c r="H566" s="12" t="str">
        <f t="shared" si="33"/>
        <v/>
      </c>
      <c r="I566" s="6"/>
      <c r="J566" s="13" t="str">
        <f t="shared" si="34"/>
        <v/>
      </c>
      <c r="K566" s="13" t="str">
        <f t="shared" si="35"/>
        <v/>
      </c>
      <c r="L566" s="7"/>
      <c r="M566" s="1" t="str">
        <f>IF(B566="","",B566&amp;"|"&amp;COUNTIF($B$5:B566,B566))</f>
        <v/>
      </c>
    </row>
    <row r="567" spans="2:13" x14ac:dyDescent="0.2">
      <c r="B567" s="6"/>
      <c r="C567" s="10"/>
      <c r="D567" s="7"/>
      <c r="E567" s="7"/>
      <c r="F567" s="6"/>
      <c r="G567" s="11" t="str">
        <f t="shared" si="32"/>
        <v/>
      </c>
      <c r="H567" s="12" t="str">
        <f t="shared" si="33"/>
        <v/>
      </c>
      <c r="I567" s="6"/>
      <c r="J567" s="13" t="str">
        <f t="shared" si="34"/>
        <v/>
      </c>
      <c r="K567" s="13" t="str">
        <f t="shared" si="35"/>
        <v/>
      </c>
      <c r="L567" s="7"/>
      <c r="M567" s="1" t="str">
        <f>IF(B567="","",B567&amp;"|"&amp;COUNTIF($B$5:B567,B567))</f>
        <v/>
      </c>
    </row>
    <row r="568" spans="2:13" x14ac:dyDescent="0.2">
      <c r="B568" s="6"/>
      <c r="C568" s="10"/>
      <c r="D568" s="7"/>
      <c r="E568" s="7"/>
      <c r="F568" s="6"/>
      <c r="G568" s="11" t="str">
        <f t="shared" si="32"/>
        <v/>
      </c>
      <c r="H568" s="12" t="str">
        <f t="shared" si="33"/>
        <v/>
      </c>
      <c r="I568" s="6"/>
      <c r="J568" s="13" t="str">
        <f t="shared" si="34"/>
        <v/>
      </c>
      <c r="K568" s="13" t="str">
        <f t="shared" si="35"/>
        <v/>
      </c>
      <c r="L568" s="7"/>
      <c r="M568" s="1" t="str">
        <f>IF(B568="","",B568&amp;"|"&amp;COUNTIF($B$5:B568,B568))</f>
        <v/>
      </c>
    </row>
    <row r="569" spans="2:13" x14ac:dyDescent="0.2">
      <c r="B569" s="6"/>
      <c r="C569" s="10"/>
      <c r="D569" s="7"/>
      <c r="E569" s="7"/>
      <c r="F569" s="6"/>
      <c r="G569" s="11" t="str">
        <f t="shared" si="32"/>
        <v/>
      </c>
      <c r="H569" s="12" t="str">
        <f t="shared" si="33"/>
        <v/>
      </c>
      <c r="I569" s="6"/>
      <c r="J569" s="13" t="str">
        <f t="shared" si="34"/>
        <v/>
      </c>
      <c r="K569" s="13" t="str">
        <f t="shared" si="35"/>
        <v/>
      </c>
      <c r="L569" s="7"/>
      <c r="M569" s="1" t="str">
        <f>IF(B569="","",B569&amp;"|"&amp;COUNTIF($B$5:B569,B569))</f>
        <v/>
      </c>
    </row>
    <row r="570" spans="2:13" x14ac:dyDescent="0.2">
      <c r="B570" s="6"/>
      <c r="C570" s="10"/>
      <c r="D570" s="7"/>
      <c r="E570" s="7"/>
      <c r="F570" s="6"/>
      <c r="G570" s="11" t="str">
        <f t="shared" si="32"/>
        <v/>
      </c>
      <c r="H570" s="12" t="str">
        <f t="shared" si="33"/>
        <v/>
      </c>
      <c r="I570" s="6"/>
      <c r="J570" s="13" t="str">
        <f t="shared" si="34"/>
        <v/>
      </c>
      <c r="K570" s="13" t="str">
        <f t="shared" si="35"/>
        <v/>
      </c>
      <c r="L570" s="7"/>
      <c r="M570" s="1" t="str">
        <f>IF(B570="","",B570&amp;"|"&amp;COUNTIF($B$5:B570,B570))</f>
        <v/>
      </c>
    </row>
    <row r="571" spans="2:13" x14ac:dyDescent="0.2">
      <c r="B571" s="6"/>
      <c r="C571" s="10"/>
      <c r="D571" s="7"/>
      <c r="E571" s="7"/>
      <c r="F571" s="6"/>
      <c r="G571" s="11" t="str">
        <f t="shared" si="32"/>
        <v/>
      </c>
      <c r="H571" s="12" t="str">
        <f t="shared" si="33"/>
        <v/>
      </c>
      <c r="I571" s="6"/>
      <c r="J571" s="13" t="str">
        <f t="shared" si="34"/>
        <v/>
      </c>
      <c r="K571" s="13" t="str">
        <f t="shared" si="35"/>
        <v/>
      </c>
      <c r="L571" s="7"/>
      <c r="M571" s="1" t="str">
        <f>IF(B571="","",B571&amp;"|"&amp;COUNTIF($B$5:B571,B571))</f>
        <v/>
      </c>
    </row>
    <row r="572" spans="2:13" x14ac:dyDescent="0.2">
      <c r="B572" s="6"/>
      <c r="C572" s="10"/>
      <c r="D572" s="7"/>
      <c r="E572" s="7"/>
      <c r="F572" s="6"/>
      <c r="G572" s="11" t="str">
        <f t="shared" si="32"/>
        <v/>
      </c>
      <c r="H572" s="12" t="str">
        <f t="shared" si="33"/>
        <v/>
      </c>
      <c r="I572" s="6"/>
      <c r="J572" s="13" t="str">
        <f t="shared" si="34"/>
        <v/>
      </c>
      <c r="K572" s="13" t="str">
        <f t="shared" si="35"/>
        <v/>
      </c>
      <c r="L572" s="7"/>
      <c r="M572" s="1" t="str">
        <f>IF(B572="","",B572&amp;"|"&amp;COUNTIF($B$5:B572,B572))</f>
        <v/>
      </c>
    </row>
    <row r="573" spans="2:13" x14ac:dyDescent="0.2">
      <c r="B573" s="6"/>
      <c r="C573" s="10"/>
      <c r="D573" s="7"/>
      <c r="E573" s="7"/>
      <c r="F573" s="6"/>
      <c r="G573" s="11" t="str">
        <f t="shared" si="32"/>
        <v/>
      </c>
      <c r="H573" s="12" t="str">
        <f t="shared" si="33"/>
        <v/>
      </c>
      <c r="I573" s="6"/>
      <c r="J573" s="13" t="str">
        <f t="shared" si="34"/>
        <v/>
      </c>
      <c r="K573" s="13" t="str">
        <f t="shared" si="35"/>
        <v/>
      </c>
      <c r="L573" s="7"/>
      <c r="M573" s="1" t="str">
        <f>IF(B573="","",B573&amp;"|"&amp;COUNTIF($B$5:B573,B573))</f>
        <v/>
      </c>
    </row>
    <row r="574" spans="2:13" x14ac:dyDescent="0.2">
      <c r="B574" s="6"/>
      <c r="C574" s="10"/>
      <c r="D574" s="7"/>
      <c r="E574" s="7"/>
      <c r="F574" s="6"/>
      <c r="G574" s="11" t="str">
        <f t="shared" si="32"/>
        <v/>
      </c>
      <c r="H574" s="12" t="str">
        <f t="shared" si="33"/>
        <v/>
      </c>
      <c r="I574" s="6"/>
      <c r="J574" s="13" t="str">
        <f t="shared" si="34"/>
        <v/>
      </c>
      <c r="K574" s="13" t="str">
        <f t="shared" si="35"/>
        <v/>
      </c>
      <c r="L574" s="7"/>
      <c r="M574" s="1" t="str">
        <f>IF(B574="","",B574&amp;"|"&amp;COUNTIF($B$5:B574,B574))</f>
        <v/>
      </c>
    </row>
    <row r="575" spans="2:13" x14ac:dyDescent="0.2">
      <c r="B575" s="6"/>
      <c r="C575" s="10"/>
      <c r="D575" s="7"/>
      <c r="E575" s="7"/>
      <c r="F575" s="6"/>
      <c r="G575" s="11" t="str">
        <f t="shared" si="32"/>
        <v/>
      </c>
      <c r="H575" s="12" t="str">
        <f t="shared" si="33"/>
        <v/>
      </c>
      <c r="I575" s="6"/>
      <c r="J575" s="13" t="str">
        <f t="shared" si="34"/>
        <v/>
      </c>
      <c r="K575" s="13" t="str">
        <f t="shared" si="35"/>
        <v/>
      </c>
      <c r="L575" s="7"/>
      <c r="M575" s="1" t="str">
        <f>IF(B575="","",B575&amp;"|"&amp;COUNTIF($B$5:B575,B575))</f>
        <v/>
      </c>
    </row>
    <row r="576" spans="2:13" x14ac:dyDescent="0.2">
      <c r="B576" s="6"/>
      <c r="C576" s="10"/>
      <c r="D576" s="7"/>
      <c r="E576" s="7"/>
      <c r="F576" s="6"/>
      <c r="G576" s="11" t="str">
        <f t="shared" si="32"/>
        <v/>
      </c>
      <c r="H576" s="12" t="str">
        <f t="shared" si="33"/>
        <v/>
      </c>
      <c r="I576" s="6"/>
      <c r="J576" s="13" t="str">
        <f t="shared" si="34"/>
        <v/>
      </c>
      <c r="K576" s="13" t="str">
        <f t="shared" si="35"/>
        <v/>
      </c>
      <c r="L576" s="7"/>
      <c r="M576" s="1" t="str">
        <f>IF(B576="","",B576&amp;"|"&amp;COUNTIF($B$5:B576,B576))</f>
        <v/>
      </c>
    </row>
    <row r="577" spans="2:13" x14ac:dyDescent="0.2">
      <c r="B577" s="6"/>
      <c r="C577" s="10"/>
      <c r="D577" s="7"/>
      <c r="E577" s="7"/>
      <c r="F577" s="6"/>
      <c r="G577" s="11" t="str">
        <f t="shared" si="32"/>
        <v/>
      </c>
      <c r="H577" s="12" t="str">
        <f t="shared" si="33"/>
        <v/>
      </c>
      <c r="I577" s="6"/>
      <c r="J577" s="13" t="str">
        <f t="shared" si="34"/>
        <v/>
      </c>
      <c r="K577" s="13" t="str">
        <f t="shared" si="35"/>
        <v/>
      </c>
      <c r="L577" s="7"/>
      <c r="M577" s="1" t="str">
        <f>IF(B577="","",B577&amp;"|"&amp;COUNTIF($B$5:B577,B577))</f>
        <v/>
      </c>
    </row>
    <row r="578" spans="2:13" x14ac:dyDescent="0.2">
      <c r="B578" s="6"/>
      <c r="C578" s="10"/>
      <c r="D578" s="7"/>
      <c r="E578" s="7"/>
      <c r="F578" s="6"/>
      <c r="G578" s="11" t="str">
        <f t="shared" si="32"/>
        <v/>
      </c>
      <c r="H578" s="12" t="str">
        <f t="shared" si="33"/>
        <v/>
      </c>
      <c r="I578" s="6"/>
      <c r="J578" s="13" t="str">
        <f t="shared" si="34"/>
        <v/>
      </c>
      <c r="K578" s="13" t="str">
        <f t="shared" si="35"/>
        <v/>
      </c>
      <c r="L578" s="7"/>
      <c r="M578" s="1" t="str">
        <f>IF(B578="","",B578&amp;"|"&amp;COUNTIF($B$5:B578,B578))</f>
        <v/>
      </c>
    </row>
    <row r="579" spans="2:13" x14ac:dyDescent="0.2">
      <c r="B579" s="6"/>
      <c r="C579" s="10"/>
      <c r="D579" s="7"/>
      <c r="E579" s="7"/>
      <c r="F579" s="6"/>
      <c r="G579" s="11" t="str">
        <f t="shared" si="32"/>
        <v/>
      </c>
      <c r="H579" s="12" t="str">
        <f t="shared" si="33"/>
        <v/>
      </c>
      <c r="I579" s="6"/>
      <c r="J579" s="13" t="str">
        <f t="shared" si="34"/>
        <v/>
      </c>
      <c r="K579" s="13" t="str">
        <f t="shared" si="35"/>
        <v/>
      </c>
      <c r="L579" s="7"/>
      <c r="M579" s="1" t="str">
        <f>IF(B579="","",B579&amp;"|"&amp;COUNTIF($B$5:B579,B579))</f>
        <v/>
      </c>
    </row>
    <row r="580" spans="2:13" x14ac:dyDescent="0.2">
      <c r="B580" s="6"/>
      <c r="C580" s="10"/>
      <c r="D580" s="7"/>
      <c r="E580" s="7"/>
      <c r="F580" s="6"/>
      <c r="G580" s="11" t="str">
        <f t="shared" si="32"/>
        <v/>
      </c>
      <c r="H580" s="12" t="str">
        <f t="shared" si="33"/>
        <v/>
      </c>
      <c r="I580" s="6"/>
      <c r="J580" s="13" t="str">
        <f t="shared" si="34"/>
        <v/>
      </c>
      <c r="K580" s="13" t="str">
        <f t="shared" si="35"/>
        <v/>
      </c>
      <c r="L580" s="7"/>
      <c r="M580" s="1" t="str">
        <f>IF(B580="","",B580&amp;"|"&amp;COUNTIF($B$5:B580,B580))</f>
        <v/>
      </c>
    </row>
    <row r="581" spans="2:13" x14ac:dyDescent="0.2">
      <c r="B581" s="6"/>
      <c r="C581" s="10"/>
      <c r="D581" s="7"/>
      <c r="E581" s="7"/>
      <c r="F581" s="6"/>
      <c r="G581" s="11" t="str">
        <f t="shared" ref="G581:G644" si="36">IF(F581="","",IFERROR(VLOOKUP(F581,TabMat,2,FALSE),"Cod inexistent"))</f>
        <v/>
      </c>
      <c r="H581" s="12" t="str">
        <f t="shared" ref="H581:H644" si="37">IF(F581="","",IFERROR(VLOOKUP(F581,TabMat,3,FALSE),""))</f>
        <v/>
      </c>
      <c r="I581" s="6"/>
      <c r="J581" s="13" t="str">
        <f t="shared" ref="J581:J644" si="38">IF(F581="","",IFERROR(VLOOKUP(F581,TabMat,4,FALSE),0))</f>
        <v/>
      </c>
      <c r="K581" s="13" t="str">
        <f t="shared" ref="K581:K644" si="39">IF(OR(F581="",I581=""),"",ROUND(I581*J581,2))</f>
        <v/>
      </c>
      <c r="L581" s="7"/>
      <c r="M581" s="1" t="str">
        <f>IF(B581="","",B581&amp;"|"&amp;COUNTIF($B$5:B581,B581))</f>
        <v/>
      </c>
    </row>
    <row r="582" spans="2:13" x14ac:dyDescent="0.2">
      <c r="B582" s="6"/>
      <c r="C582" s="10"/>
      <c r="D582" s="7"/>
      <c r="E582" s="7"/>
      <c r="F582" s="6"/>
      <c r="G582" s="11" t="str">
        <f t="shared" si="36"/>
        <v/>
      </c>
      <c r="H582" s="12" t="str">
        <f t="shared" si="37"/>
        <v/>
      </c>
      <c r="I582" s="6"/>
      <c r="J582" s="13" t="str">
        <f t="shared" si="38"/>
        <v/>
      </c>
      <c r="K582" s="13" t="str">
        <f t="shared" si="39"/>
        <v/>
      </c>
      <c r="L582" s="7"/>
      <c r="M582" s="1" t="str">
        <f>IF(B582="","",B582&amp;"|"&amp;COUNTIF($B$5:B582,B582))</f>
        <v/>
      </c>
    </row>
    <row r="583" spans="2:13" x14ac:dyDescent="0.2">
      <c r="B583" s="6"/>
      <c r="C583" s="10"/>
      <c r="D583" s="7"/>
      <c r="E583" s="7"/>
      <c r="F583" s="6"/>
      <c r="G583" s="11" t="str">
        <f t="shared" si="36"/>
        <v/>
      </c>
      <c r="H583" s="12" t="str">
        <f t="shared" si="37"/>
        <v/>
      </c>
      <c r="I583" s="6"/>
      <c r="J583" s="13" t="str">
        <f t="shared" si="38"/>
        <v/>
      </c>
      <c r="K583" s="13" t="str">
        <f t="shared" si="39"/>
        <v/>
      </c>
      <c r="L583" s="7"/>
      <c r="M583" s="1" t="str">
        <f>IF(B583="","",B583&amp;"|"&amp;COUNTIF($B$5:B583,B583))</f>
        <v/>
      </c>
    </row>
    <row r="584" spans="2:13" x14ac:dyDescent="0.2">
      <c r="B584" s="6"/>
      <c r="C584" s="10"/>
      <c r="D584" s="7"/>
      <c r="E584" s="7"/>
      <c r="F584" s="6"/>
      <c r="G584" s="11" t="str">
        <f t="shared" si="36"/>
        <v/>
      </c>
      <c r="H584" s="12" t="str">
        <f t="shared" si="37"/>
        <v/>
      </c>
      <c r="I584" s="6"/>
      <c r="J584" s="13" t="str">
        <f t="shared" si="38"/>
        <v/>
      </c>
      <c r="K584" s="13" t="str">
        <f t="shared" si="39"/>
        <v/>
      </c>
      <c r="L584" s="7"/>
      <c r="M584" s="1" t="str">
        <f>IF(B584="","",B584&amp;"|"&amp;COUNTIF($B$5:B584,B584))</f>
        <v/>
      </c>
    </row>
    <row r="585" spans="2:13" x14ac:dyDescent="0.2">
      <c r="B585" s="6"/>
      <c r="C585" s="10"/>
      <c r="D585" s="7"/>
      <c r="E585" s="7"/>
      <c r="F585" s="6"/>
      <c r="G585" s="11" t="str">
        <f t="shared" si="36"/>
        <v/>
      </c>
      <c r="H585" s="12" t="str">
        <f t="shared" si="37"/>
        <v/>
      </c>
      <c r="I585" s="6"/>
      <c r="J585" s="13" t="str">
        <f t="shared" si="38"/>
        <v/>
      </c>
      <c r="K585" s="13" t="str">
        <f t="shared" si="39"/>
        <v/>
      </c>
      <c r="L585" s="7"/>
      <c r="M585" s="1" t="str">
        <f>IF(B585="","",B585&amp;"|"&amp;COUNTIF($B$5:B585,B585))</f>
        <v/>
      </c>
    </row>
    <row r="586" spans="2:13" x14ac:dyDescent="0.2">
      <c r="B586" s="6"/>
      <c r="C586" s="10"/>
      <c r="D586" s="7"/>
      <c r="E586" s="7"/>
      <c r="F586" s="6"/>
      <c r="G586" s="11" t="str">
        <f t="shared" si="36"/>
        <v/>
      </c>
      <c r="H586" s="12" t="str">
        <f t="shared" si="37"/>
        <v/>
      </c>
      <c r="I586" s="6"/>
      <c r="J586" s="13" t="str">
        <f t="shared" si="38"/>
        <v/>
      </c>
      <c r="K586" s="13" t="str">
        <f t="shared" si="39"/>
        <v/>
      </c>
      <c r="L586" s="7"/>
      <c r="M586" s="1" t="str">
        <f>IF(B586="","",B586&amp;"|"&amp;COUNTIF($B$5:B586,B586))</f>
        <v/>
      </c>
    </row>
    <row r="587" spans="2:13" x14ac:dyDescent="0.2">
      <c r="B587" s="6"/>
      <c r="C587" s="10"/>
      <c r="D587" s="7"/>
      <c r="E587" s="7"/>
      <c r="F587" s="6"/>
      <c r="G587" s="11" t="str">
        <f t="shared" si="36"/>
        <v/>
      </c>
      <c r="H587" s="12" t="str">
        <f t="shared" si="37"/>
        <v/>
      </c>
      <c r="I587" s="6"/>
      <c r="J587" s="13" t="str">
        <f t="shared" si="38"/>
        <v/>
      </c>
      <c r="K587" s="13" t="str">
        <f t="shared" si="39"/>
        <v/>
      </c>
      <c r="L587" s="7"/>
      <c r="M587" s="1" t="str">
        <f>IF(B587="","",B587&amp;"|"&amp;COUNTIF($B$5:B587,B587))</f>
        <v/>
      </c>
    </row>
    <row r="588" spans="2:13" x14ac:dyDescent="0.2">
      <c r="B588" s="6"/>
      <c r="C588" s="10"/>
      <c r="D588" s="7"/>
      <c r="E588" s="7"/>
      <c r="F588" s="6"/>
      <c r="G588" s="11" t="str">
        <f t="shared" si="36"/>
        <v/>
      </c>
      <c r="H588" s="12" t="str">
        <f t="shared" si="37"/>
        <v/>
      </c>
      <c r="I588" s="6"/>
      <c r="J588" s="13" t="str">
        <f t="shared" si="38"/>
        <v/>
      </c>
      <c r="K588" s="13" t="str">
        <f t="shared" si="39"/>
        <v/>
      </c>
      <c r="L588" s="7"/>
      <c r="M588" s="1" t="str">
        <f>IF(B588="","",B588&amp;"|"&amp;COUNTIF($B$5:B588,B588))</f>
        <v/>
      </c>
    </row>
    <row r="589" spans="2:13" x14ac:dyDescent="0.2">
      <c r="B589" s="6"/>
      <c r="C589" s="10"/>
      <c r="D589" s="7"/>
      <c r="E589" s="7"/>
      <c r="F589" s="6"/>
      <c r="G589" s="11" t="str">
        <f t="shared" si="36"/>
        <v/>
      </c>
      <c r="H589" s="12" t="str">
        <f t="shared" si="37"/>
        <v/>
      </c>
      <c r="I589" s="6"/>
      <c r="J589" s="13" t="str">
        <f t="shared" si="38"/>
        <v/>
      </c>
      <c r="K589" s="13" t="str">
        <f t="shared" si="39"/>
        <v/>
      </c>
      <c r="L589" s="7"/>
      <c r="M589" s="1" t="str">
        <f>IF(B589="","",B589&amp;"|"&amp;COUNTIF($B$5:B589,B589))</f>
        <v/>
      </c>
    </row>
    <row r="590" spans="2:13" x14ac:dyDescent="0.2">
      <c r="B590" s="6"/>
      <c r="C590" s="10"/>
      <c r="D590" s="7"/>
      <c r="E590" s="7"/>
      <c r="F590" s="6"/>
      <c r="G590" s="11" t="str">
        <f t="shared" si="36"/>
        <v/>
      </c>
      <c r="H590" s="12" t="str">
        <f t="shared" si="37"/>
        <v/>
      </c>
      <c r="I590" s="6"/>
      <c r="J590" s="13" t="str">
        <f t="shared" si="38"/>
        <v/>
      </c>
      <c r="K590" s="13" t="str">
        <f t="shared" si="39"/>
        <v/>
      </c>
      <c r="L590" s="7"/>
      <c r="M590" s="1" t="str">
        <f>IF(B590="","",B590&amp;"|"&amp;COUNTIF($B$5:B590,B590))</f>
        <v/>
      </c>
    </row>
    <row r="591" spans="2:13" x14ac:dyDescent="0.2">
      <c r="B591" s="6"/>
      <c r="C591" s="10"/>
      <c r="D591" s="7"/>
      <c r="E591" s="7"/>
      <c r="F591" s="6"/>
      <c r="G591" s="11" t="str">
        <f t="shared" si="36"/>
        <v/>
      </c>
      <c r="H591" s="12" t="str">
        <f t="shared" si="37"/>
        <v/>
      </c>
      <c r="I591" s="6"/>
      <c r="J591" s="13" t="str">
        <f t="shared" si="38"/>
        <v/>
      </c>
      <c r="K591" s="13" t="str">
        <f t="shared" si="39"/>
        <v/>
      </c>
      <c r="L591" s="7"/>
      <c r="M591" s="1" t="str">
        <f>IF(B591="","",B591&amp;"|"&amp;COUNTIF($B$5:B591,B591))</f>
        <v/>
      </c>
    </row>
    <row r="592" spans="2:13" x14ac:dyDescent="0.2">
      <c r="B592" s="6"/>
      <c r="C592" s="10"/>
      <c r="D592" s="7"/>
      <c r="E592" s="7"/>
      <c r="F592" s="6"/>
      <c r="G592" s="11" t="str">
        <f t="shared" si="36"/>
        <v/>
      </c>
      <c r="H592" s="12" t="str">
        <f t="shared" si="37"/>
        <v/>
      </c>
      <c r="I592" s="6"/>
      <c r="J592" s="13" t="str">
        <f t="shared" si="38"/>
        <v/>
      </c>
      <c r="K592" s="13" t="str">
        <f t="shared" si="39"/>
        <v/>
      </c>
      <c r="L592" s="7"/>
      <c r="M592" s="1" t="str">
        <f>IF(B592="","",B592&amp;"|"&amp;COUNTIF($B$5:B592,B592))</f>
        <v/>
      </c>
    </row>
    <row r="593" spans="2:13" x14ac:dyDescent="0.2">
      <c r="B593" s="6"/>
      <c r="C593" s="10"/>
      <c r="D593" s="7"/>
      <c r="E593" s="7"/>
      <c r="F593" s="6"/>
      <c r="G593" s="11" t="str">
        <f t="shared" si="36"/>
        <v/>
      </c>
      <c r="H593" s="12" t="str">
        <f t="shared" si="37"/>
        <v/>
      </c>
      <c r="I593" s="6"/>
      <c r="J593" s="13" t="str">
        <f t="shared" si="38"/>
        <v/>
      </c>
      <c r="K593" s="13" t="str">
        <f t="shared" si="39"/>
        <v/>
      </c>
      <c r="L593" s="7"/>
      <c r="M593" s="1" t="str">
        <f>IF(B593="","",B593&amp;"|"&amp;COUNTIF($B$5:B593,B593))</f>
        <v/>
      </c>
    </row>
    <row r="594" spans="2:13" x14ac:dyDescent="0.2">
      <c r="B594" s="6"/>
      <c r="C594" s="10"/>
      <c r="D594" s="7"/>
      <c r="E594" s="7"/>
      <c r="F594" s="6"/>
      <c r="G594" s="11" t="str">
        <f t="shared" si="36"/>
        <v/>
      </c>
      <c r="H594" s="12" t="str">
        <f t="shared" si="37"/>
        <v/>
      </c>
      <c r="I594" s="6"/>
      <c r="J594" s="13" t="str">
        <f t="shared" si="38"/>
        <v/>
      </c>
      <c r="K594" s="13" t="str">
        <f t="shared" si="39"/>
        <v/>
      </c>
      <c r="L594" s="7"/>
      <c r="M594" s="1" t="str">
        <f>IF(B594="","",B594&amp;"|"&amp;COUNTIF($B$5:B594,B594))</f>
        <v/>
      </c>
    </row>
    <row r="595" spans="2:13" x14ac:dyDescent="0.2">
      <c r="B595" s="6"/>
      <c r="C595" s="10"/>
      <c r="D595" s="7"/>
      <c r="E595" s="7"/>
      <c r="F595" s="6"/>
      <c r="G595" s="11" t="str">
        <f t="shared" si="36"/>
        <v/>
      </c>
      <c r="H595" s="12" t="str">
        <f t="shared" si="37"/>
        <v/>
      </c>
      <c r="I595" s="6"/>
      <c r="J595" s="13" t="str">
        <f t="shared" si="38"/>
        <v/>
      </c>
      <c r="K595" s="13" t="str">
        <f t="shared" si="39"/>
        <v/>
      </c>
      <c r="L595" s="7"/>
      <c r="M595" s="1" t="str">
        <f>IF(B595="","",B595&amp;"|"&amp;COUNTIF($B$5:B595,B595))</f>
        <v/>
      </c>
    </row>
    <row r="596" spans="2:13" x14ac:dyDescent="0.2">
      <c r="B596" s="6"/>
      <c r="C596" s="10"/>
      <c r="D596" s="7"/>
      <c r="E596" s="7"/>
      <c r="F596" s="6"/>
      <c r="G596" s="11" t="str">
        <f t="shared" si="36"/>
        <v/>
      </c>
      <c r="H596" s="12" t="str">
        <f t="shared" si="37"/>
        <v/>
      </c>
      <c r="I596" s="6"/>
      <c r="J596" s="13" t="str">
        <f t="shared" si="38"/>
        <v/>
      </c>
      <c r="K596" s="13" t="str">
        <f t="shared" si="39"/>
        <v/>
      </c>
      <c r="L596" s="7"/>
      <c r="M596" s="1" t="str">
        <f>IF(B596="","",B596&amp;"|"&amp;COUNTIF($B$5:B596,B596))</f>
        <v/>
      </c>
    </row>
    <row r="597" spans="2:13" x14ac:dyDescent="0.2">
      <c r="B597" s="6"/>
      <c r="C597" s="10"/>
      <c r="D597" s="7"/>
      <c r="E597" s="7"/>
      <c r="F597" s="6"/>
      <c r="G597" s="11" t="str">
        <f t="shared" si="36"/>
        <v/>
      </c>
      <c r="H597" s="12" t="str">
        <f t="shared" si="37"/>
        <v/>
      </c>
      <c r="I597" s="6"/>
      <c r="J597" s="13" t="str">
        <f t="shared" si="38"/>
        <v/>
      </c>
      <c r="K597" s="13" t="str">
        <f t="shared" si="39"/>
        <v/>
      </c>
      <c r="L597" s="7"/>
      <c r="M597" s="1" t="str">
        <f>IF(B597="","",B597&amp;"|"&amp;COUNTIF($B$5:B597,B597))</f>
        <v/>
      </c>
    </row>
    <row r="598" spans="2:13" x14ac:dyDescent="0.2">
      <c r="B598" s="6"/>
      <c r="C598" s="10"/>
      <c r="D598" s="7"/>
      <c r="E598" s="7"/>
      <c r="F598" s="6"/>
      <c r="G598" s="11" t="str">
        <f t="shared" si="36"/>
        <v/>
      </c>
      <c r="H598" s="12" t="str">
        <f t="shared" si="37"/>
        <v/>
      </c>
      <c r="I598" s="6"/>
      <c r="J598" s="13" t="str">
        <f t="shared" si="38"/>
        <v/>
      </c>
      <c r="K598" s="13" t="str">
        <f t="shared" si="39"/>
        <v/>
      </c>
      <c r="L598" s="7"/>
      <c r="M598" s="1" t="str">
        <f>IF(B598="","",B598&amp;"|"&amp;COUNTIF($B$5:B598,B598))</f>
        <v/>
      </c>
    </row>
    <row r="599" spans="2:13" x14ac:dyDescent="0.2">
      <c r="B599" s="6"/>
      <c r="C599" s="10"/>
      <c r="D599" s="7"/>
      <c r="E599" s="7"/>
      <c r="F599" s="6"/>
      <c r="G599" s="11" t="str">
        <f t="shared" si="36"/>
        <v/>
      </c>
      <c r="H599" s="12" t="str">
        <f t="shared" si="37"/>
        <v/>
      </c>
      <c r="I599" s="6"/>
      <c r="J599" s="13" t="str">
        <f t="shared" si="38"/>
        <v/>
      </c>
      <c r="K599" s="13" t="str">
        <f t="shared" si="39"/>
        <v/>
      </c>
      <c r="L599" s="7"/>
      <c r="M599" s="1" t="str">
        <f>IF(B599="","",B599&amp;"|"&amp;COUNTIF($B$5:B599,B599))</f>
        <v/>
      </c>
    </row>
    <row r="600" spans="2:13" x14ac:dyDescent="0.2">
      <c r="B600" s="6"/>
      <c r="C600" s="10"/>
      <c r="D600" s="7"/>
      <c r="E600" s="7"/>
      <c r="F600" s="6"/>
      <c r="G600" s="11" t="str">
        <f t="shared" si="36"/>
        <v/>
      </c>
      <c r="H600" s="12" t="str">
        <f t="shared" si="37"/>
        <v/>
      </c>
      <c r="I600" s="6"/>
      <c r="J600" s="13" t="str">
        <f t="shared" si="38"/>
        <v/>
      </c>
      <c r="K600" s="13" t="str">
        <f t="shared" si="39"/>
        <v/>
      </c>
      <c r="L600" s="7"/>
      <c r="M600" s="1" t="str">
        <f>IF(B600="","",B600&amp;"|"&amp;COUNTIF($B$5:B600,B600))</f>
        <v/>
      </c>
    </row>
    <row r="601" spans="2:13" x14ac:dyDescent="0.2">
      <c r="B601" s="6"/>
      <c r="C601" s="10"/>
      <c r="D601" s="7"/>
      <c r="E601" s="7"/>
      <c r="F601" s="6"/>
      <c r="G601" s="11" t="str">
        <f t="shared" si="36"/>
        <v/>
      </c>
      <c r="H601" s="12" t="str">
        <f t="shared" si="37"/>
        <v/>
      </c>
      <c r="I601" s="6"/>
      <c r="J601" s="13" t="str">
        <f t="shared" si="38"/>
        <v/>
      </c>
      <c r="K601" s="13" t="str">
        <f t="shared" si="39"/>
        <v/>
      </c>
      <c r="L601" s="7"/>
      <c r="M601" s="1" t="str">
        <f>IF(B601="","",B601&amp;"|"&amp;COUNTIF($B$5:B601,B601))</f>
        <v/>
      </c>
    </row>
    <row r="602" spans="2:13" x14ac:dyDescent="0.2">
      <c r="B602" s="6"/>
      <c r="C602" s="10"/>
      <c r="D602" s="7"/>
      <c r="E602" s="7"/>
      <c r="F602" s="6"/>
      <c r="G602" s="11" t="str">
        <f t="shared" si="36"/>
        <v/>
      </c>
      <c r="H602" s="12" t="str">
        <f t="shared" si="37"/>
        <v/>
      </c>
      <c r="I602" s="6"/>
      <c r="J602" s="13" t="str">
        <f t="shared" si="38"/>
        <v/>
      </c>
      <c r="K602" s="13" t="str">
        <f t="shared" si="39"/>
        <v/>
      </c>
      <c r="L602" s="7"/>
      <c r="M602" s="1" t="str">
        <f>IF(B602="","",B602&amp;"|"&amp;COUNTIF($B$5:B602,B602))</f>
        <v/>
      </c>
    </row>
    <row r="603" spans="2:13" x14ac:dyDescent="0.2">
      <c r="B603" s="6"/>
      <c r="C603" s="10"/>
      <c r="D603" s="7"/>
      <c r="E603" s="7"/>
      <c r="F603" s="6"/>
      <c r="G603" s="11" t="str">
        <f t="shared" si="36"/>
        <v/>
      </c>
      <c r="H603" s="12" t="str">
        <f t="shared" si="37"/>
        <v/>
      </c>
      <c r="I603" s="6"/>
      <c r="J603" s="13" t="str">
        <f t="shared" si="38"/>
        <v/>
      </c>
      <c r="K603" s="13" t="str">
        <f t="shared" si="39"/>
        <v/>
      </c>
      <c r="L603" s="7"/>
      <c r="M603" s="1" t="str">
        <f>IF(B603="","",B603&amp;"|"&amp;COUNTIF($B$5:B603,B603))</f>
        <v/>
      </c>
    </row>
    <row r="604" spans="2:13" x14ac:dyDescent="0.2">
      <c r="B604" s="6"/>
      <c r="C604" s="10"/>
      <c r="D604" s="7"/>
      <c r="E604" s="7"/>
      <c r="F604" s="6"/>
      <c r="G604" s="11" t="str">
        <f t="shared" si="36"/>
        <v/>
      </c>
      <c r="H604" s="12" t="str">
        <f t="shared" si="37"/>
        <v/>
      </c>
      <c r="I604" s="6"/>
      <c r="J604" s="13" t="str">
        <f t="shared" si="38"/>
        <v/>
      </c>
      <c r="K604" s="13" t="str">
        <f t="shared" si="39"/>
        <v/>
      </c>
      <c r="L604" s="7"/>
      <c r="M604" s="1" t="str">
        <f>IF(B604="","",B604&amp;"|"&amp;COUNTIF($B$5:B604,B604))</f>
        <v/>
      </c>
    </row>
    <row r="605" spans="2:13" x14ac:dyDescent="0.2">
      <c r="B605" s="6"/>
      <c r="C605" s="10"/>
      <c r="D605" s="7"/>
      <c r="E605" s="7"/>
      <c r="F605" s="6"/>
      <c r="G605" s="11" t="str">
        <f t="shared" si="36"/>
        <v/>
      </c>
      <c r="H605" s="12" t="str">
        <f t="shared" si="37"/>
        <v/>
      </c>
      <c r="I605" s="6"/>
      <c r="J605" s="13" t="str">
        <f t="shared" si="38"/>
        <v/>
      </c>
      <c r="K605" s="13" t="str">
        <f t="shared" si="39"/>
        <v/>
      </c>
      <c r="L605" s="7"/>
      <c r="M605" s="1" t="str">
        <f>IF(B605="","",B605&amp;"|"&amp;COUNTIF($B$5:B605,B605))</f>
        <v/>
      </c>
    </row>
    <row r="606" spans="2:13" x14ac:dyDescent="0.2">
      <c r="B606" s="6"/>
      <c r="C606" s="10"/>
      <c r="D606" s="7"/>
      <c r="E606" s="7"/>
      <c r="F606" s="6"/>
      <c r="G606" s="11" t="str">
        <f t="shared" si="36"/>
        <v/>
      </c>
      <c r="H606" s="12" t="str">
        <f t="shared" si="37"/>
        <v/>
      </c>
      <c r="I606" s="6"/>
      <c r="J606" s="13" t="str">
        <f t="shared" si="38"/>
        <v/>
      </c>
      <c r="K606" s="13" t="str">
        <f t="shared" si="39"/>
        <v/>
      </c>
      <c r="L606" s="7"/>
      <c r="M606" s="1" t="str">
        <f>IF(B606="","",B606&amp;"|"&amp;COUNTIF($B$5:B606,B606))</f>
        <v/>
      </c>
    </row>
    <row r="607" spans="2:13" x14ac:dyDescent="0.2">
      <c r="B607" s="6"/>
      <c r="C607" s="10"/>
      <c r="D607" s="7"/>
      <c r="E607" s="7"/>
      <c r="F607" s="6"/>
      <c r="G607" s="11" t="str">
        <f t="shared" si="36"/>
        <v/>
      </c>
      <c r="H607" s="12" t="str">
        <f t="shared" si="37"/>
        <v/>
      </c>
      <c r="I607" s="6"/>
      <c r="J607" s="13" t="str">
        <f t="shared" si="38"/>
        <v/>
      </c>
      <c r="K607" s="13" t="str">
        <f t="shared" si="39"/>
        <v/>
      </c>
      <c r="L607" s="7"/>
      <c r="M607" s="1" t="str">
        <f>IF(B607="","",B607&amp;"|"&amp;COUNTIF($B$5:B607,B607))</f>
        <v/>
      </c>
    </row>
    <row r="608" spans="2:13" x14ac:dyDescent="0.2">
      <c r="B608" s="6"/>
      <c r="C608" s="10"/>
      <c r="D608" s="7"/>
      <c r="E608" s="7"/>
      <c r="F608" s="6"/>
      <c r="G608" s="11" t="str">
        <f t="shared" si="36"/>
        <v/>
      </c>
      <c r="H608" s="12" t="str">
        <f t="shared" si="37"/>
        <v/>
      </c>
      <c r="I608" s="6"/>
      <c r="J608" s="13" t="str">
        <f t="shared" si="38"/>
        <v/>
      </c>
      <c r="K608" s="13" t="str">
        <f t="shared" si="39"/>
        <v/>
      </c>
      <c r="L608" s="7"/>
      <c r="M608" s="1" t="str">
        <f>IF(B608="","",B608&amp;"|"&amp;COUNTIF($B$5:B608,B608))</f>
        <v/>
      </c>
    </row>
    <row r="609" spans="2:13" x14ac:dyDescent="0.2">
      <c r="B609" s="6"/>
      <c r="C609" s="10"/>
      <c r="D609" s="7"/>
      <c r="E609" s="7"/>
      <c r="F609" s="6"/>
      <c r="G609" s="11" t="str">
        <f t="shared" si="36"/>
        <v/>
      </c>
      <c r="H609" s="12" t="str">
        <f t="shared" si="37"/>
        <v/>
      </c>
      <c r="I609" s="6"/>
      <c r="J609" s="13" t="str">
        <f t="shared" si="38"/>
        <v/>
      </c>
      <c r="K609" s="13" t="str">
        <f t="shared" si="39"/>
        <v/>
      </c>
      <c r="L609" s="7"/>
      <c r="M609" s="1" t="str">
        <f>IF(B609="","",B609&amp;"|"&amp;COUNTIF($B$5:B609,B609))</f>
        <v/>
      </c>
    </row>
    <row r="610" spans="2:13" x14ac:dyDescent="0.2">
      <c r="B610" s="6"/>
      <c r="C610" s="10"/>
      <c r="D610" s="7"/>
      <c r="E610" s="7"/>
      <c r="F610" s="6"/>
      <c r="G610" s="11" t="str">
        <f t="shared" si="36"/>
        <v/>
      </c>
      <c r="H610" s="12" t="str">
        <f t="shared" si="37"/>
        <v/>
      </c>
      <c r="I610" s="6"/>
      <c r="J610" s="13" t="str">
        <f t="shared" si="38"/>
        <v/>
      </c>
      <c r="K610" s="13" t="str">
        <f t="shared" si="39"/>
        <v/>
      </c>
      <c r="L610" s="7"/>
      <c r="M610" s="1" t="str">
        <f>IF(B610="","",B610&amp;"|"&amp;COUNTIF($B$5:B610,B610))</f>
        <v/>
      </c>
    </row>
    <row r="611" spans="2:13" x14ac:dyDescent="0.2">
      <c r="B611" s="6"/>
      <c r="C611" s="10"/>
      <c r="D611" s="7"/>
      <c r="E611" s="7"/>
      <c r="F611" s="6"/>
      <c r="G611" s="11" t="str">
        <f t="shared" si="36"/>
        <v/>
      </c>
      <c r="H611" s="12" t="str">
        <f t="shared" si="37"/>
        <v/>
      </c>
      <c r="I611" s="6"/>
      <c r="J611" s="13" t="str">
        <f t="shared" si="38"/>
        <v/>
      </c>
      <c r="K611" s="13" t="str">
        <f t="shared" si="39"/>
        <v/>
      </c>
      <c r="L611" s="7"/>
      <c r="M611" s="1" t="str">
        <f>IF(B611="","",B611&amp;"|"&amp;COUNTIF($B$5:B611,B611))</f>
        <v/>
      </c>
    </row>
    <row r="612" spans="2:13" x14ac:dyDescent="0.2">
      <c r="B612" s="6"/>
      <c r="C612" s="10"/>
      <c r="D612" s="7"/>
      <c r="E612" s="7"/>
      <c r="F612" s="6"/>
      <c r="G612" s="11" t="str">
        <f t="shared" si="36"/>
        <v/>
      </c>
      <c r="H612" s="12" t="str">
        <f t="shared" si="37"/>
        <v/>
      </c>
      <c r="I612" s="6"/>
      <c r="J612" s="13" t="str">
        <f t="shared" si="38"/>
        <v/>
      </c>
      <c r="K612" s="13" t="str">
        <f t="shared" si="39"/>
        <v/>
      </c>
      <c r="L612" s="7"/>
      <c r="M612" s="1" t="str">
        <f>IF(B612="","",B612&amp;"|"&amp;COUNTIF($B$5:B612,B612))</f>
        <v/>
      </c>
    </row>
    <row r="613" spans="2:13" x14ac:dyDescent="0.2">
      <c r="B613" s="6"/>
      <c r="C613" s="10"/>
      <c r="D613" s="7"/>
      <c r="E613" s="7"/>
      <c r="F613" s="6"/>
      <c r="G613" s="11" t="str">
        <f t="shared" si="36"/>
        <v/>
      </c>
      <c r="H613" s="12" t="str">
        <f t="shared" si="37"/>
        <v/>
      </c>
      <c r="I613" s="6"/>
      <c r="J613" s="13" t="str">
        <f t="shared" si="38"/>
        <v/>
      </c>
      <c r="K613" s="13" t="str">
        <f t="shared" si="39"/>
        <v/>
      </c>
      <c r="L613" s="7"/>
      <c r="M613" s="1" t="str">
        <f>IF(B613="","",B613&amp;"|"&amp;COUNTIF($B$5:B613,B613))</f>
        <v/>
      </c>
    </row>
    <row r="614" spans="2:13" x14ac:dyDescent="0.2">
      <c r="B614" s="6"/>
      <c r="C614" s="10"/>
      <c r="D614" s="7"/>
      <c r="E614" s="7"/>
      <c r="F614" s="6"/>
      <c r="G614" s="11" t="str">
        <f t="shared" si="36"/>
        <v/>
      </c>
      <c r="H614" s="12" t="str">
        <f t="shared" si="37"/>
        <v/>
      </c>
      <c r="I614" s="6"/>
      <c r="J614" s="13" t="str">
        <f t="shared" si="38"/>
        <v/>
      </c>
      <c r="K614" s="13" t="str">
        <f t="shared" si="39"/>
        <v/>
      </c>
      <c r="L614" s="7"/>
      <c r="M614" s="1" t="str">
        <f>IF(B614="","",B614&amp;"|"&amp;COUNTIF($B$5:B614,B614))</f>
        <v/>
      </c>
    </row>
    <row r="615" spans="2:13" x14ac:dyDescent="0.2">
      <c r="B615" s="6"/>
      <c r="C615" s="10"/>
      <c r="D615" s="7"/>
      <c r="E615" s="7"/>
      <c r="F615" s="6"/>
      <c r="G615" s="11" t="str">
        <f t="shared" si="36"/>
        <v/>
      </c>
      <c r="H615" s="12" t="str">
        <f t="shared" si="37"/>
        <v/>
      </c>
      <c r="I615" s="6"/>
      <c r="J615" s="13" t="str">
        <f t="shared" si="38"/>
        <v/>
      </c>
      <c r="K615" s="13" t="str">
        <f t="shared" si="39"/>
        <v/>
      </c>
      <c r="L615" s="7"/>
      <c r="M615" s="1" t="str">
        <f>IF(B615="","",B615&amp;"|"&amp;COUNTIF($B$5:B615,B615))</f>
        <v/>
      </c>
    </row>
    <row r="616" spans="2:13" x14ac:dyDescent="0.2">
      <c r="B616" s="6"/>
      <c r="C616" s="10"/>
      <c r="D616" s="7"/>
      <c r="E616" s="7"/>
      <c r="F616" s="6"/>
      <c r="G616" s="11" t="str">
        <f t="shared" si="36"/>
        <v/>
      </c>
      <c r="H616" s="12" t="str">
        <f t="shared" si="37"/>
        <v/>
      </c>
      <c r="I616" s="6"/>
      <c r="J616" s="13" t="str">
        <f t="shared" si="38"/>
        <v/>
      </c>
      <c r="K616" s="13" t="str">
        <f t="shared" si="39"/>
        <v/>
      </c>
      <c r="L616" s="7"/>
      <c r="M616" s="1" t="str">
        <f>IF(B616="","",B616&amp;"|"&amp;COUNTIF($B$5:B616,B616))</f>
        <v/>
      </c>
    </row>
    <row r="617" spans="2:13" x14ac:dyDescent="0.2">
      <c r="B617" s="6"/>
      <c r="C617" s="10"/>
      <c r="D617" s="7"/>
      <c r="E617" s="7"/>
      <c r="F617" s="6"/>
      <c r="G617" s="11" t="str">
        <f t="shared" si="36"/>
        <v/>
      </c>
      <c r="H617" s="12" t="str">
        <f t="shared" si="37"/>
        <v/>
      </c>
      <c r="I617" s="6"/>
      <c r="J617" s="13" t="str">
        <f t="shared" si="38"/>
        <v/>
      </c>
      <c r="K617" s="13" t="str">
        <f t="shared" si="39"/>
        <v/>
      </c>
      <c r="L617" s="7"/>
      <c r="M617" s="1" t="str">
        <f>IF(B617="","",B617&amp;"|"&amp;COUNTIF($B$5:B617,B617))</f>
        <v/>
      </c>
    </row>
    <row r="618" spans="2:13" x14ac:dyDescent="0.2">
      <c r="B618" s="6"/>
      <c r="C618" s="10"/>
      <c r="D618" s="7"/>
      <c r="E618" s="7"/>
      <c r="F618" s="6"/>
      <c r="G618" s="11" t="str">
        <f t="shared" si="36"/>
        <v/>
      </c>
      <c r="H618" s="12" t="str">
        <f t="shared" si="37"/>
        <v/>
      </c>
      <c r="I618" s="6"/>
      <c r="J618" s="13" t="str">
        <f t="shared" si="38"/>
        <v/>
      </c>
      <c r="K618" s="13" t="str">
        <f t="shared" si="39"/>
        <v/>
      </c>
      <c r="L618" s="7"/>
      <c r="M618" s="1" t="str">
        <f>IF(B618="","",B618&amp;"|"&amp;COUNTIF($B$5:B618,B618))</f>
        <v/>
      </c>
    </row>
    <row r="619" spans="2:13" x14ac:dyDescent="0.2">
      <c r="B619" s="6"/>
      <c r="C619" s="10"/>
      <c r="D619" s="7"/>
      <c r="E619" s="7"/>
      <c r="F619" s="6"/>
      <c r="G619" s="11" t="str">
        <f t="shared" si="36"/>
        <v/>
      </c>
      <c r="H619" s="12" t="str">
        <f t="shared" si="37"/>
        <v/>
      </c>
      <c r="I619" s="6"/>
      <c r="J619" s="13" t="str">
        <f t="shared" si="38"/>
        <v/>
      </c>
      <c r="K619" s="13" t="str">
        <f t="shared" si="39"/>
        <v/>
      </c>
      <c r="L619" s="7"/>
      <c r="M619" s="1" t="str">
        <f>IF(B619="","",B619&amp;"|"&amp;COUNTIF($B$5:B619,B619))</f>
        <v/>
      </c>
    </row>
    <row r="620" spans="2:13" x14ac:dyDescent="0.2">
      <c r="B620" s="6"/>
      <c r="C620" s="10"/>
      <c r="D620" s="7"/>
      <c r="E620" s="7"/>
      <c r="F620" s="6"/>
      <c r="G620" s="11" t="str">
        <f t="shared" si="36"/>
        <v/>
      </c>
      <c r="H620" s="12" t="str">
        <f t="shared" si="37"/>
        <v/>
      </c>
      <c r="I620" s="6"/>
      <c r="J620" s="13" t="str">
        <f t="shared" si="38"/>
        <v/>
      </c>
      <c r="K620" s="13" t="str">
        <f t="shared" si="39"/>
        <v/>
      </c>
      <c r="L620" s="7"/>
      <c r="M620" s="1" t="str">
        <f>IF(B620="","",B620&amp;"|"&amp;COUNTIF($B$5:B620,B620))</f>
        <v/>
      </c>
    </row>
    <row r="621" spans="2:13" x14ac:dyDescent="0.2">
      <c r="B621" s="6"/>
      <c r="C621" s="10"/>
      <c r="D621" s="7"/>
      <c r="E621" s="7"/>
      <c r="F621" s="6"/>
      <c r="G621" s="11" t="str">
        <f t="shared" si="36"/>
        <v/>
      </c>
      <c r="H621" s="12" t="str">
        <f t="shared" si="37"/>
        <v/>
      </c>
      <c r="I621" s="6"/>
      <c r="J621" s="13" t="str">
        <f t="shared" si="38"/>
        <v/>
      </c>
      <c r="K621" s="13" t="str">
        <f t="shared" si="39"/>
        <v/>
      </c>
      <c r="L621" s="7"/>
      <c r="M621" s="1" t="str">
        <f>IF(B621="","",B621&amp;"|"&amp;COUNTIF($B$5:B621,B621))</f>
        <v/>
      </c>
    </row>
    <row r="622" spans="2:13" x14ac:dyDescent="0.2">
      <c r="B622" s="6"/>
      <c r="C622" s="10"/>
      <c r="D622" s="7"/>
      <c r="E622" s="7"/>
      <c r="F622" s="6"/>
      <c r="G622" s="11" t="str">
        <f t="shared" si="36"/>
        <v/>
      </c>
      <c r="H622" s="12" t="str">
        <f t="shared" si="37"/>
        <v/>
      </c>
      <c r="I622" s="6"/>
      <c r="J622" s="13" t="str">
        <f t="shared" si="38"/>
        <v/>
      </c>
      <c r="K622" s="13" t="str">
        <f t="shared" si="39"/>
        <v/>
      </c>
      <c r="L622" s="7"/>
      <c r="M622" s="1" t="str">
        <f>IF(B622="","",B622&amp;"|"&amp;COUNTIF($B$5:B622,B622))</f>
        <v/>
      </c>
    </row>
    <row r="623" spans="2:13" x14ac:dyDescent="0.2">
      <c r="B623" s="6"/>
      <c r="C623" s="10"/>
      <c r="D623" s="7"/>
      <c r="E623" s="7"/>
      <c r="F623" s="6"/>
      <c r="G623" s="11" t="str">
        <f t="shared" si="36"/>
        <v/>
      </c>
      <c r="H623" s="12" t="str">
        <f t="shared" si="37"/>
        <v/>
      </c>
      <c r="I623" s="6"/>
      <c r="J623" s="13" t="str">
        <f t="shared" si="38"/>
        <v/>
      </c>
      <c r="K623" s="13" t="str">
        <f t="shared" si="39"/>
        <v/>
      </c>
      <c r="L623" s="7"/>
      <c r="M623" s="1" t="str">
        <f>IF(B623="","",B623&amp;"|"&amp;COUNTIF($B$5:B623,B623))</f>
        <v/>
      </c>
    </row>
    <row r="624" spans="2:13" x14ac:dyDescent="0.2">
      <c r="B624" s="6"/>
      <c r="C624" s="10"/>
      <c r="D624" s="7"/>
      <c r="E624" s="7"/>
      <c r="F624" s="6"/>
      <c r="G624" s="11" t="str">
        <f t="shared" si="36"/>
        <v/>
      </c>
      <c r="H624" s="12" t="str">
        <f t="shared" si="37"/>
        <v/>
      </c>
      <c r="I624" s="6"/>
      <c r="J624" s="13" t="str">
        <f t="shared" si="38"/>
        <v/>
      </c>
      <c r="K624" s="13" t="str">
        <f t="shared" si="39"/>
        <v/>
      </c>
      <c r="L624" s="7"/>
      <c r="M624" s="1" t="str">
        <f>IF(B624="","",B624&amp;"|"&amp;COUNTIF($B$5:B624,B624))</f>
        <v/>
      </c>
    </row>
    <row r="625" spans="2:13" x14ac:dyDescent="0.2">
      <c r="B625" s="6"/>
      <c r="C625" s="10"/>
      <c r="D625" s="7"/>
      <c r="E625" s="7"/>
      <c r="F625" s="6"/>
      <c r="G625" s="11" t="str">
        <f t="shared" si="36"/>
        <v/>
      </c>
      <c r="H625" s="12" t="str">
        <f t="shared" si="37"/>
        <v/>
      </c>
      <c r="I625" s="6"/>
      <c r="J625" s="13" t="str">
        <f t="shared" si="38"/>
        <v/>
      </c>
      <c r="K625" s="13" t="str">
        <f t="shared" si="39"/>
        <v/>
      </c>
      <c r="L625" s="7"/>
      <c r="M625" s="1" t="str">
        <f>IF(B625="","",B625&amp;"|"&amp;COUNTIF($B$5:B625,B625))</f>
        <v/>
      </c>
    </row>
    <row r="626" spans="2:13" x14ac:dyDescent="0.2">
      <c r="B626" s="6"/>
      <c r="C626" s="10"/>
      <c r="D626" s="7"/>
      <c r="E626" s="7"/>
      <c r="F626" s="6"/>
      <c r="G626" s="11" t="str">
        <f t="shared" si="36"/>
        <v/>
      </c>
      <c r="H626" s="12" t="str">
        <f t="shared" si="37"/>
        <v/>
      </c>
      <c r="I626" s="6"/>
      <c r="J626" s="13" t="str">
        <f t="shared" si="38"/>
        <v/>
      </c>
      <c r="K626" s="13" t="str">
        <f t="shared" si="39"/>
        <v/>
      </c>
      <c r="L626" s="7"/>
      <c r="M626" s="1" t="str">
        <f>IF(B626="","",B626&amp;"|"&amp;COUNTIF($B$5:B626,B626))</f>
        <v/>
      </c>
    </row>
    <row r="627" spans="2:13" x14ac:dyDescent="0.2">
      <c r="B627" s="6"/>
      <c r="C627" s="10"/>
      <c r="D627" s="7"/>
      <c r="E627" s="7"/>
      <c r="F627" s="6"/>
      <c r="G627" s="11" t="str">
        <f t="shared" si="36"/>
        <v/>
      </c>
      <c r="H627" s="12" t="str">
        <f t="shared" si="37"/>
        <v/>
      </c>
      <c r="I627" s="6"/>
      <c r="J627" s="13" t="str">
        <f t="shared" si="38"/>
        <v/>
      </c>
      <c r="K627" s="13" t="str">
        <f t="shared" si="39"/>
        <v/>
      </c>
      <c r="L627" s="7"/>
      <c r="M627" s="1" t="str">
        <f>IF(B627="","",B627&amp;"|"&amp;COUNTIF($B$5:B627,B627))</f>
        <v/>
      </c>
    </row>
    <row r="628" spans="2:13" x14ac:dyDescent="0.2">
      <c r="B628" s="6"/>
      <c r="C628" s="10"/>
      <c r="D628" s="7"/>
      <c r="E628" s="7"/>
      <c r="F628" s="6"/>
      <c r="G628" s="11" t="str">
        <f t="shared" si="36"/>
        <v/>
      </c>
      <c r="H628" s="12" t="str">
        <f t="shared" si="37"/>
        <v/>
      </c>
      <c r="I628" s="6"/>
      <c r="J628" s="13" t="str">
        <f t="shared" si="38"/>
        <v/>
      </c>
      <c r="K628" s="13" t="str">
        <f t="shared" si="39"/>
        <v/>
      </c>
      <c r="L628" s="7"/>
      <c r="M628" s="1" t="str">
        <f>IF(B628="","",B628&amp;"|"&amp;COUNTIF($B$5:B628,B628))</f>
        <v/>
      </c>
    </row>
    <row r="629" spans="2:13" x14ac:dyDescent="0.2">
      <c r="B629" s="6"/>
      <c r="C629" s="10"/>
      <c r="D629" s="7"/>
      <c r="E629" s="7"/>
      <c r="F629" s="6"/>
      <c r="G629" s="11" t="str">
        <f t="shared" si="36"/>
        <v/>
      </c>
      <c r="H629" s="12" t="str">
        <f t="shared" si="37"/>
        <v/>
      </c>
      <c r="I629" s="6"/>
      <c r="J629" s="13" t="str">
        <f t="shared" si="38"/>
        <v/>
      </c>
      <c r="K629" s="13" t="str">
        <f t="shared" si="39"/>
        <v/>
      </c>
      <c r="L629" s="7"/>
      <c r="M629" s="1" t="str">
        <f>IF(B629="","",B629&amp;"|"&amp;COUNTIF($B$5:B629,B629))</f>
        <v/>
      </c>
    </row>
    <row r="630" spans="2:13" x14ac:dyDescent="0.2">
      <c r="B630" s="6"/>
      <c r="C630" s="10"/>
      <c r="D630" s="7"/>
      <c r="E630" s="7"/>
      <c r="F630" s="6"/>
      <c r="G630" s="11" t="str">
        <f t="shared" si="36"/>
        <v/>
      </c>
      <c r="H630" s="12" t="str">
        <f t="shared" si="37"/>
        <v/>
      </c>
      <c r="I630" s="6"/>
      <c r="J630" s="13" t="str">
        <f t="shared" si="38"/>
        <v/>
      </c>
      <c r="K630" s="13" t="str">
        <f t="shared" si="39"/>
        <v/>
      </c>
      <c r="L630" s="7"/>
      <c r="M630" s="1" t="str">
        <f>IF(B630="","",B630&amp;"|"&amp;COUNTIF($B$5:B630,B630))</f>
        <v/>
      </c>
    </row>
    <row r="631" spans="2:13" x14ac:dyDescent="0.2">
      <c r="B631" s="6"/>
      <c r="C631" s="10"/>
      <c r="D631" s="7"/>
      <c r="E631" s="7"/>
      <c r="F631" s="6"/>
      <c r="G631" s="11" t="str">
        <f t="shared" si="36"/>
        <v/>
      </c>
      <c r="H631" s="12" t="str">
        <f t="shared" si="37"/>
        <v/>
      </c>
      <c r="I631" s="6"/>
      <c r="J631" s="13" t="str">
        <f t="shared" si="38"/>
        <v/>
      </c>
      <c r="K631" s="13" t="str">
        <f t="shared" si="39"/>
        <v/>
      </c>
      <c r="L631" s="7"/>
      <c r="M631" s="1" t="str">
        <f>IF(B631="","",B631&amp;"|"&amp;COUNTIF($B$5:B631,B631))</f>
        <v/>
      </c>
    </row>
    <row r="632" spans="2:13" x14ac:dyDescent="0.2">
      <c r="B632" s="6"/>
      <c r="C632" s="10"/>
      <c r="D632" s="7"/>
      <c r="E632" s="7"/>
      <c r="F632" s="6"/>
      <c r="G632" s="11" t="str">
        <f t="shared" si="36"/>
        <v/>
      </c>
      <c r="H632" s="12" t="str">
        <f t="shared" si="37"/>
        <v/>
      </c>
      <c r="I632" s="6"/>
      <c r="J632" s="13" t="str">
        <f t="shared" si="38"/>
        <v/>
      </c>
      <c r="K632" s="13" t="str">
        <f t="shared" si="39"/>
        <v/>
      </c>
      <c r="L632" s="7"/>
      <c r="M632" s="1" t="str">
        <f>IF(B632="","",B632&amp;"|"&amp;COUNTIF($B$5:B632,B632))</f>
        <v/>
      </c>
    </row>
    <row r="633" spans="2:13" x14ac:dyDescent="0.2">
      <c r="B633" s="6"/>
      <c r="C633" s="10"/>
      <c r="D633" s="7"/>
      <c r="E633" s="7"/>
      <c r="F633" s="6"/>
      <c r="G633" s="11" t="str">
        <f t="shared" si="36"/>
        <v/>
      </c>
      <c r="H633" s="12" t="str">
        <f t="shared" si="37"/>
        <v/>
      </c>
      <c r="I633" s="6"/>
      <c r="J633" s="13" t="str">
        <f t="shared" si="38"/>
        <v/>
      </c>
      <c r="K633" s="13" t="str">
        <f t="shared" si="39"/>
        <v/>
      </c>
      <c r="L633" s="7"/>
      <c r="M633" s="1" t="str">
        <f>IF(B633="","",B633&amp;"|"&amp;COUNTIF($B$5:B633,B633))</f>
        <v/>
      </c>
    </row>
    <row r="634" spans="2:13" x14ac:dyDescent="0.2">
      <c r="B634" s="6"/>
      <c r="C634" s="10"/>
      <c r="D634" s="7"/>
      <c r="E634" s="7"/>
      <c r="F634" s="6"/>
      <c r="G634" s="11" t="str">
        <f t="shared" si="36"/>
        <v/>
      </c>
      <c r="H634" s="12" t="str">
        <f t="shared" si="37"/>
        <v/>
      </c>
      <c r="I634" s="6"/>
      <c r="J634" s="13" t="str">
        <f t="shared" si="38"/>
        <v/>
      </c>
      <c r="K634" s="13" t="str">
        <f t="shared" si="39"/>
        <v/>
      </c>
      <c r="L634" s="7"/>
      <c r="M634" s="1" t="str">
        <f>IF(B634="","",B634&amp;"|"&amp;COUNTIF($B$5:B634,B634))</f>
        <v/>
      </c>
    </row>
    <row r="635" spans="2:13" x14ac:dyDescent="0.2">
      <c r="B635" s="6"/>
      <c r="C635" s="10"/>
      <c r="D635" s="7"/>
      <c r="E635" s="7"/>
      <c r="F635" s="6"/>
      <c r="G635" s="11" t="str">
        <f t="shared" si="36"/>
        <v/>
      </c>
      <c r="H635" s="12" t="str">
        <f t="shared" si="37"/>
        <v/>
      </c>
      <c r="I635" s="6"/>
      <c r="J635" s="13" t="str">
        <f t="shared" si="38"/>
        <v/>
      </c>
      <c r="K635" s="13" t="str">
        <f t="shared" si="39"/>
        <v/>
      </c>
      <c r="L635" s="7"/>
      <c r="M635" s="1" t="str">
        <f>IF(B635="","",B635&amp;"|"&amp;COUNTIF($B$5:B635,B635))</f>
        <v/>
      </c>
    </row>
    <row r="636" spans="2:13" x14ac:dyDescent="0.2">
      <c r="B636" s="6"/>
      <c r="C636" s="10"/>
      <c r="D636" s="7"/>
      <c r="E636" s="7"/>
      <c r="F636" s="6"/>
      <c r="G636" s="11" t="str">
        <f t="shared" si="36"/>
        <v/>
      </c>
      <c r="H636" s="12" t="str">
        <f t="shared" si="37"/>
        <v/>
      </c>
      <c r="I636" s="6"/>
      <c r="J636" s="13" t="str">
        <f t="shared" si="38"/>
        <v/>
      </c>
      <c r="K636" s="13" t="str">
        <f t="shared" si="39"/>
        <v/>
      </c>
      <c r="L636" s="7"/>
      <c r="M636" s="1" t="str">
        <f>IF(B636="","",B636&amp;"|"&amp;COUNTIF($B$5:B636,B636))</f>
        <v/>
      </c>
    </row>
    <row r="637" spans="2:13" x14ac:dyDescent="0.2">
      <c r="B637" s="6"/>
      <c r="C637" s="10"/>
      <c r="D637" s="7"/>
      <c r="E637" s="7"/>
      <c r="F637" s="6"/>
      <c r="G637" s="11" t="str">
        <f t="shared" si="36"/>
        <v/>
      </c>
      <c r="H637" s="12" t="str">
        <f t="shared" si="37"/>
        <v/>
      </c>
      <c r="I637" s="6"/>
      <c r="J637" s="13" t="str">
        <f t="shared" si="38"/>
        <v/>
      </c>
      <c r="K637" s="13" t="str">
        <f t="shared" si="39"/>
        <v/>
      </c>
      <c r="L637" s="7"/>
      <c r="M637" s="1" t="str">
        <f>IF(B637="","",B637&amp;"|"&amp;COUNTIF($B$5:B637,B637))</f>
        <v/>
      </c>
    </row>
    <row r="638" spans="2:13" x14ac:dyDescent="0.2">
      <c r="B638" s="6"/>
      <c r="C638" s="10"/>
      <c r="D638" s="7"/>
      <c r="E638" s="7"/>
      <c r="F638" s="6"/>
      <c r="G638" s="11" t="str">
        <f t="shared" si="36"/>
        <v/>
      </c>
      <c r="H638" s="12" t="str">
        <f t="shared" si="37"/>
        <v/>
      </c>
      <c r="I638" s="6"/>
      <c r="J638" s="13" t="str">
        <f t="shared" si="38"/>
        <v/>
      </c>
      <c r="K638" s="13" t="str">
        <f t="shared" si="39"/>
        <v/>
      </c>
      <c r="L638" s="7"/>
      <c r="M638" s="1" t="str">
        <f>IF(B638="","",B638&amp;"|"&amp;COUNTIF($B$5:B638,B638))</f>
        <v/>
      </c>
    </row>
    <row r="639" spans="2:13" x14ac:dyDescent="0.2">
      <c r="B639" s="6"/>
      <c r="C639" s="10"/>
      <c r="D639" s="7"/>
      <c r="E639" s="7"/>
      <c r="F639" s="6"/>
      <c r="G639" s="11" t="str">
        <f t="shared" si="36"/>
        <v/>
      </c>
      <c r="H639" s="12" t="str">
        <f t="shared" si="37"/>
        <v/>
      </c>
      <c r="I639" s="6"/>
      <c r="J639" s="13" t="str">
        <f t="shared" si="38"/>
        <v/>
      </c>
      <c r="K639" s="13" t="str">
        <f t="shared" si="39"/>
        <v/>
      </c>
      <c r="L639" s="7"/>
      <c r="M639" s="1" t="str">
        <f>IF(B639="","",B639&amp;"|"&amp;COUNTIF($B$5:B639,B639))</f>
        <v/>
      </c>
    </row>
    <row r="640" spans="2:13" x14ac:dyDescent="0.2">
      <c r="B640" s="6"/>
      <c r="C640" s="10"/>
      <c r="D640" s="7"/>
      <c r="E640" s="7"/>
      <c r="F640" s="6"/>
      <c r="G640" s="11" t="str">
        <f t="shared" si="36"/>
        <v/>
      </c>
      <c r="H640" s="12" t="str">
        <f t="shared" si="37"/>
        <v/>
      </c>
      <c r="I640" s="6"/>
      <c r="J640" s="13" t="str">
        <f t="shared" si="38"/>
        <v/>
      </c>
      <c r="K640" s="13" t="str">
        <f t="shared" si="39"/>
        <v/>
      </c>
      <c r="L640" s="7"/>
      <c r="M640" s="1" t="str">
        <f>IF(B640="","",B640&amp;"|"&amp;COUNTIF($B$5:B640,B640))</f>
        <v/>
      </c>
    </row>
    <row r="641" spans="2:13" x14ac:dyDescent="0.2">
      <c r="B641" s="6"/>
      <c r="C641" s="10"/>
      <c r="D641" s="7"/>
      <c r="E641" s="7"/>
      <c r="F641" s="6"/>
      <c r="G641" s="11" t="str">
        <f t="shared" si="36"/>
        <v/>
      </c>
      <c r="H641" s="12" t="str">
        <f t="shared" si="37"/>
        <v/>
      </c>
      <c r="I641" s="6"/>
      <c r="J641" s="13" t="str">
        <f t="shared" si="38"/>
        <v/>
      </c>
      <c r="K641" s="13" t="str">
        <f t="shared" si="39"/>
        <v/>
      </c>
      <c r="L641" s="7"/>
      <c r="M641" s="1" t="str">
        <f>IF(B641="","",B641&amp;"|"&amp;COUNTIF($B$5:B641,B641))</f>
        <v/>
      </c>
    </row>
    <row r="642" spans="2:13" x14ac:dyDescent="0.2">
      <c r="B642" s="6"/>
      <c r="C642" s="10"/>
      <c r="D642" s="7"/>
      <c r="E642" s="7"/>
      <c r="F642" s="6"/>
      <c r="G642" s="11" t="str">
        <f t="shared" si="36"/>
        <v/>
      </c>
      <c r="H642" s="12" t="str">
        <f t="shared" si="37"/>
        <v/>
      </c>
      <c r="I642" s="6"/>
      <c r="J642" s="13" t="str">
        <f t="shared" si="38"/>
        <v/>
      </c>
      <c r="K642" s="13" t="str">
        <f t="shared" si="39"/>
        <v/>
      </c>
      <c r="L642" s="7"/>
      <c r="M642" s="1" t="str">
        <f>IF(B642="","",B642&amp;"|"&amp;COUNTIF($B$5:B642,B642))</f>
        <v/>
      </c>
    </row>
    <row r="643" spans="2:13" x14ac:dyDescent="0.2">
      <c r="B643" s="6"/>
      <c r="C643" s="10"/>
      <c r="D643" s="7"/>
      <c r="E643" s="7"/>
      <c r="F643" s="6"/>
      <c r="G643" s="11" t="str">
        <f t="shared" si="36"/>
        <v/>
      </c>
      <c r="H643" s="12" t="str">
        <f t="shared" si="37"/>
        <v/>
      </c>
      <c r="I643" s="6"/>
      <c r="J643" s="13" t="str">
        <f t="shared" si="38"/>
        <v/>
      </c>
      <c r="K643" s="13" t="str">
        <f t="shared" si="39"/>
        <v/>
      </c>
      <c r="L643" s="7"/>
      <c r="M643" s="1" t="str">
        <f>IF(B643="","",B643&amp;"|"&amp;COUNTIF($B$5:B643,B643))</f>
        <v/>
      </c>
    </row>
    <row r="644" spans="2:13" x14ac:dyDescent="0.2">
      <c r="B644" s="6"/>
      <c r="C644" s="10"/>
      <c r="D644" s="7"/>
      <c r="E644" s="7"/>
      <c r="F644" s="6"/>
      <c r="G644" s="11" t="str">
        <f t="shared" si="36"/>
        <v/>
      </c>
      <c r="H644" s="12" t="str">
        <f t="shared" si="37"/>
        <v/>
      </c>
      <c r="I644" s="6"/>
      <c r="J644" s="13" t="str">
        <f t="shared" si="38"/>
        <v/>
      </c>
      <c r="K644" s="13" t="str">
        <f t="shared" si="39"/>
        <v/>
      </c>
      <c r="L644" s="7"/>
      <c r="M644" s="1" t="str">
        <f>IF(B644="","",B644&amp;"|"&amp;COUNTIF($B$5:B644,B644))</f>
        <v/>
      </c>
    </row>
    <row r="645" spans="2:13" x14ac:dyDescent="0.2">
      <c r="B645" s="6"/>
      <c r="C645" s="10"/>
      <c r="D645" s="7"/>
      <c r="E645" s="7"/>
      <c r="F645" s="6"/>
      <c r="G645" s="11" t="str">
        <f t="shared" ref="G645:G708" si="40">IF(F645="","",IFERROR(VLOOKUP(F645,TabMat,2,FALSE),"Cod inexistent"))</f>
        <v/>
      </c>
      <c r="H645" s="12" t="str">
        <f t="shared" ref="H645:H708" si="41">IF(F645="","",IFERROR(VLOOKUP(F645,TabMat,3,FALSE),""))</f>
        <v/>
      </c>
      <c r="I645" s="6"/>
      <c r="J645" s="13" t="str">
        <f t="shared" ref="J645:J708" si="42">IF(F645="","",IFERROR(VLOOKUP(F645,TabMat,4,FALSE),0))</f>
        <v/>
      </c>
      <c r="K645" s="13" t="str">
        <f t="shared" ref="K645:K708" si="43">IF(OR(F645="",I645=""),"",ROUND(I645*J645,2))</f>
        <v/>
      </c>
      <c r="L645" s="7"/>
      <c r="M645" s="1" t="str">
        <f>IF(B645="","",B645&amp;"|"&amp;COUNTIF($B$5:B645,B645))</f>
        <v/>
      </c>
    </row>
    <row r="646" spans="2:13" x14ac:dyDescent="0.2">
      <c r="B646" s="6"/>
      <c r="C646" s="10"/>
      <c r="D646" s="7"/>
      <c r="E646" s="7"/>
      <c r="F646" s="6"/>
      <c r="G646" s="11" t="str">
        <f t="shared" si="40"/>
        <v/>
      </c>
      <c r="H646" s="12" t="str">
        <f t="shared" si="41"/>
        <v/>
      </c>
      <c r="I646" s="6"/>
      <c r="J646" s="13" t="str">
        <f t="shared" si="42"/>
        <v/>
      </c>
      <c r="K646" s="13" t="str">
        <f t="shared" si="43"/>
        <v/>
      </c>
      <c r="L646" s="7"/>
      <c r="M646" s="1" t="str">
        <f>IF(B646="","",B646&amp;"|"&amp;COUNTIF($B$5:B646,B646))</f>
        <v/>
      </c>
    </row>
    <row r="647" spans="2:13" x14ac:dyDescent="0.2">
      <c r="B647" s="6"/>
      <c r="C647" s="10"/>
      <c r="D647" s="7"/>
      <c r="E647" s="7"/>
      <c r="F647" s="6"/>
      <c r="G647" s="11" t="str">
        <f t="shared" si="40"/>
        <v/>
      </c>
      <c r="H647" s="12" t="str">
        <f t="shared" si="41"/>
        <v/>
      </c>
      <c r="I647" s="6"/>
      <c r="J647" s="13" t="str">
        <f t="shared" si="42"/>
        <v/>
      </c>
      <c r="K647" s="13" t="str">
        <f t="shared" si="43"/>
        <v/>
      </c>
      <c r="L647" s="7"/>
      <c r="M647" s="1" t="str">
        <f>IF(B647="","",B647&amp;"|"&amp;COUNTIF($B$5:B647,B647))</f>
        <v/>
      </c>
    </row>
    <row r="648" spans="2:13" x14ac:dyDescent="0.2">
      <c r="B648" s="6"/>
      <c r="C648" s="10"/>
      <c r="D648" s="7"/>
      <c r="E648" s="7"/>
      <c r="F648" s="6"/>
      <c r="G648" s="11" t="str">
        <f t="shared" si="40"/>
        <v/>
      </c>
      <c r="H648" s="12" t="str">
        <f t="shared" si="41"/>
        <v/>
      </c>
      <c r="I648" s="6"/>
      <c r="J648" s="13" t="str">
        <f t="shared" si="42"/>
        <v/>
      </c>
      <c r="K648" s="13" t="str">
        <f t="shared" si="43"/>
        <v/>
      </c>
      <c r="L648" s="7"/>
      <c r="M648" s="1" t="str">
        <f>IF(B648="","",B648&amp;"|"&amp;COUNTIF($B$5:B648,B648))</f>
        <v/>
      </c>
    </row>
    <row r="649" spans="2:13" x14ac:dyDescent="0.2">
      <c r="B649" s="6"/>
      <c r="C649" s="10"/>
      <c r="D649" s="7"/>
      <c r="E649" s="7"/>
      <c r="F649" s="6"/>
      <c r="G649" s="11" t="str">
        <f t="shared" si="40"/>
        <v/>
      </c>
      <c r="H649" s="12" t="str">
        <f t="shared" si="41"/>
        <v/>
      </c>
      <c r="I649" s="6"/>
      <c r="J649" s="13" t="str">
        <f t="shared" si="42"/>
        <v/>
      </c>
      <c r="K649" s="13" t="str">
        <f t="shared" si="43"/>
        <v/>
      </c>
      <c r="L649" s="7"/>
      <c r="M649" s="1" t="str">
        <f>IF(B649="","",B649&amp;"|"&amp;COUNTIF($B$5:B649,B649))</f>
        <v/>
      </c>
    </row>
    <row r="650" spans="2:13" x14ac:dyDescent="0.2">
      <c r="B650" s="6"/>
      <c r="C650" s="10"/>
      <c r="D650" s="7"/>
      <c r="E650" s="7"/>
      <c r="F650" s="6"/>
      <c r="G650" s="11" t="str">
        <f t="shared" si="40"/>
        <v/>
      </c>
      <c r="H650" s="12" t="str">
        <f t="shared" si="41"/>
        <v/>
      </c>
      <c r="I650" s="6"/>
      <c r="J650" s="13" t="str">
        <f t="shared" si="42"/>
        <v/>
      </c>
      <c r="K650" s="13" t="str">
        <f t="shared" si="43"/>
        <v/>
      </c>
      <c r="L650" s="7"/>
      <c r="M650" s="1" t="str">
        <f>IF(B650="","",B650&amp;"|"&amp;COUNTIF($B$5:B650,B650))</f>
        <v/>
      </c>
    </row>
    <row r="651" spans="2:13" x14ac:dyDescent="0.2">
      <c r="B651" s="6"/>
      <c r="C651" s="10"/>
      <c r="D651" s="7"/>
      <c r="E651" s="7"/>
      <c r="F651" s="6"/>
      <c r="G651" s="11" t="str">
        <f t="shared" si="40"/>
        <v/>
      </c>
      <c r="H651" s="12" t="str">
        <f t="shared" si="41"/>
        <v/>
      </c>
      <c r="I651" s="6"/>
      <c r="J651" s="13" t="str">
        <f t="shared" si="42"/>
        <v/>
      </c>
      <c r="K651" s="13" t="str">
        <f t="shared" si="43"/>
        <v/>
      </c>
      <c r="L651" s="7"/>
      <c r="M651" s="1" t="str">
        <f>IF(B651="","",B651&amp;"|"&amp;COUNTIF($B$5:B651,B651))</f>
        <v/>
      </c>
    </row>
    <row r="652" spans="2:13" x14ac:dyDescent="0.2">
      <c r="B652" s="6"/>
      <c r="C652" s="10"/>
      <c r="D652" s="7"/>
      <c r="E652" s="7"/>
      <c r="F652" s="6"/>
      <c r="G652" s="11" t="str">
        <f t="shared" si="40"/>
        <v/>
      </c>
      <c r="H652" s="12" t="str">
        <f t="shared" si="41"/>
        <v/>
      </c>
      <c r="I652" s="6"/>
      <c r="J652" s="13" t="str">
        <f t="shared" si="42"/>
        <v/>
      </c>
      <c r="K652" s="13" t="str">
        <f t="shared" si="43"/>
        <v/>
      </c>
      <c r="L652" s="7"/>
      <c r="M652" s="1" t="str">
        <f>IF(B652="","",B652&amp;"|"&amp;COUNTIF($B$5:B652,B652))</f>
        <v/>
      </c>
    </row>
    <row r="653" spans="2:13" x14ac:dyDescent="0.2">
      <c r="B653" s="6"/>
      <c r="C653" s="10"/>
      <c r="D653" s="7"/>
      <c r="E653" s="7"/>
      <c r="F653" s="6"/>
      <c r="G653" s="11" t="str">
        <f t="shared" si="40"/>
        <v/>
      </c>
      <c r="H653" s="12" t="str">
        <f t="shared" si="41"/>
        <v/>
      </c>
      <c r="I653" s="6"/>
      <c r="J653" s="13" t="str">
        <f t="shared" si="42"/>
        <v/>
      </c>
      <c r="K653" s="13" t="str">
        <f t="shared" si="43"/>
        <v/>
      </c>
      <c r="L653" s="7"/>
      <c r="M653" s="1" t="str">
        <f>IF(B653="","",B653&amp;"|"&amp;COUNTIF($B$5:B653,B653))</f>
        <v/>
      </c>
    </row>
    <row r="654" spans="2:13" x14ac:dyDescent="0.2">
      <c r="B654" s="6"/>
      <c r="C654" s="10"/>
      <c r="D654" s="7"/>
      <c r="E654" s="7"/>
      <c r="F654" s="6"/>
      <c r="G654" s="11" t="str">
        <f t="shared" si="40"/>
        <v/>
      </c>
      <c r="H654" s="12" t="str">
        <f t="shared" si="41"/>
        <v/>
      </c>
      <c r="I654" s="6"/>
      <c r="J654" s="13" t="str">
        <f t="shared" si="42"/>
        <v/>
      </c>
      <c r="K654" s="13" t="str">
        <f t="shared" si="43"/>
        <v/>
      </c>
      <c r="L654" s="7"/>
      <c r="M654" s="1" t="str">
        <f>IF(B654="","",B654&amp;"|"&amp;COUNTIF($B$5:B654,B654))</f>
        <v/>
      </c>
    </row>
    <row r="655" spans="2:13" x14ac:dyDescent="0.2">
      <c r="B655" s="6"/>
      <c r="C655" s="10"/>
      <c r="D655" s="7"/>
      <c r="E655" s="7"/>
      <c r="F655" s="6"/>
      <c r="G655" s="11" t="str">
        <f t="shared" si="40"/>
        <v/>
      </c>
      <c r="H655" s="12" t="str">
        <f t="shared" si="41"/>
        <v/>
      </c>
      <c r="I655" s="6"/>
      <c r="J655" s="13" t="str">
        <f t="shared" si="42"/>
        <v/>
      </c>
      <c r="K655" s="13" t="str">
        <f t="shared" si="43"/>
        <v/>
      </c>
      <c r="L655" s="7"/>
      <c r="M655" s="1" t="str">
        <f>IF(B655="","",B655&amp;"|"&amp;COUNTIF($B$5:B655,B655))</f>
        <v/>
      </c>
    </row>
    <row r="656" spans="2:13" x14ac:dyDescent="0.2">
      <c r="B656" s="6"/>
      <c r="C656" s="10"/>
      <c r="D656" s="7"/>
      <c r="E656" s="7"/>
      <c r="F656" s="6"/>
      <c r="G656" s="11" t="str">
        <f t="shared" si="40"/>
        <v/>
      </c>
      <c r="H656" s="12" t="str">
        <f t="shared" si="41"/>
        <v/>
      </c>
      <c r="I656" s="6"/>
      <c r="J656" s="13" t="str">
        <f t="shared" si="42"/>
        <v/>
      </c>
      <c r="K656" s="13" t="str">
        <f t="shared" si="43"/>
        <v/>
      </c>
      <c r="L656" s="7"/>
      <c r="M656" s="1" t="str">
        <f>IF(B656="","",B656&amp;"|"&amp;COUNTIF($B$5:B656,B656))</f>
        <v/>
      </c>
    </row>
    <row r="657" spans="2:13" x14ac:dyDescent="0.2">
      <c r="B657" s="6"/>
      <c r="C657" s="10"/>
      <c r="D657" s="7"/>
      <c r="E657" s="7"/>
      <c r="F657" s="6"/>
      <c r="G657" s="11" t="str">
        <f t="shared" si="40"/>
        <v/>
      </c>
      <c r="H657" s="12" t="str">
        <f t="shared" si="41"/>
        <v/>
      </c>
      <c r="I657" s="6"/>
      <c r="J657" s="13" t="str">
        <f t="shared" si="42"/>
        <v/>
      </c>
      <c r="K657" s="13" t="str">
        <f t="shared" si="43"/>
        <v/>
      </c>
      <c r="L657" s="7"/>
      <c r="M657" s="1" t="str">
        <f>IF(B657="","",B657&amp;"|"&amp;COUNTIF($B$5:B657,B657))</f>
        <v/>
      </c>
    </row>
    <row r="658" spans="2:13" x14ac:dyDescent="0.2">
      <c r="B658" s="6"/>
      <c r="C658" s="10"/>
      <c r="D658" s="7"/>
      <c r="E658" s="7"/>
      <c r="F658" s="6"/>
      <c r="G658" s="11" t="str">
        <f t="shared" si="40"/>
        <v/>
      </c>
      <c r="H658" s="12" t="str">
        <f t="shared" si="41"/>
        <v/>
      </c>
      <c r="I658" s="6"/>
      <c r="J658" s="13" t="str">
        <f t="shared" si="42"/>
        <v/>
      </c>
      <c r="K658" s="13" t="str">
        <f t="shared" si="43"/>
        <v/>
      </c>
      <c r="L658" s="7"/>
      <c r="M658" s="1" t="str">
        <f>IF(B658="","",B658&amp;"|"&amp;COUNTIF($B$5:B658,B658))</f>
        <v/>
      </c>
    </row>
    <row r="659" spans="2:13" x14ac:dyDescent="0.2">
      <c r="B659" s="6"/>
      <c r="C659" s="10"/>
      <c r="D659" s="7"/>
      <c r="E659" s="7"/>
      <c r="F659" s="6"/>
      <c r="G659" s="11" t="str">
        <f t="shared" si="40"/>
        <v/>
      </c>
      <c r="H659" s="12" t="str">
        <f t="shared" si="41"/>
        <v/>
      </c>
      <c r="I659" s="6"/>
      <c r="J659" s="13" t="str">
        <f t="shared" si="42"/>
        <v/>
      </c>
      <c r="K659" s="13" t="str">
        <f t="shared" si="43"/>
        <v/>
      </c>
      <c r="L659" s="7"/>
      <c r="M659" s="1" t="str">
        <f>IF(B659="","",B659&amp;"|"&amp;COUNTIF($B$5:B659,B659))</f>
        <v/>
      </c>
    </row>
    <row r="660" spans="2:13" x14ac:dyDescent="0.2">
      <c r="B660" s="6"/>
      <c r="C660" s="10"/>
      <c r="D660" s="7"/>
      <c r="E660" s="7"/>
      <c r="F660" s="6"/>
      <c r="G660" s="11" t="str">
        <f t="shared" si="40"/>
        <v/>
      </c>
      <c r="H660" s="12" t="str">
        <f t="shared" si="41"/>
        <v/>
      </c>
      <c r="I660" s="6"/>
      <c r="J660" s="13" t="str">
        <f t="shared" si="42"/>
        <v/>
      </c>
      <c r="K660" s="13" t="str">
        <f t="shared" si="43"/>
        <v/>
      </c>
      <c r="L660" s="7"/>
      <c r="M660" s="1" t="str">
        <f>IF(B660="","",B660&amp;"|"&amp;COUNTIF($B$5:B660,B660))</f>
        <v/>
      </c>
    </row>
    <row r="661" spans="2:13" x14ac:dyDescent="0.2">
      <c r="B661" s="6"/>
      <c r="C661" s="10"/>
      <c r="D661" s="7"/>
      <c r="E661" s="7"/>
      <c r="F661" s="6"/>
      <c r="G661" s="11" t="str">
        <f t="shared" si="40"/>
        <v/>
      </c>
      <c r="H661" s="12" t="str">
        <f t="shared" si="41"/>
        <v/>
      </c>
      <c r="I661" s="6"/>
      <c r="J661" s="13" t="str">
        <f t="shared" si="42"/>
        <v/>
      </c>
      <c r="K661" s="13" t="str">
        <f t="shared" si="43"/>
        <v/>
      </c>
      <c r="L661" s="7"/>
      <c r="M661" s="1" t="str">
        <f>IF(B661="","",B661&amp;"|"&amp;COUNTIF($B$5:B661,B661))</f>
        <v/>
      </c>
    </row>
    <row r="662" spans="2:13" x14ac:dyDescent="0.2">
      <c r="B662" s="6"/>
      <c r="C662" s="10"/>
      <c r="D662" s="7"/>
      <c r="E662" s="7"/>
      <c r="F662" s="6"/>
      <c r="G662" s="11" t="str">
        <f t="shared" si="40"/>
        <v/>
      </c>
      <c r="H662" s="12" t="str">
        <f t="shared" si="41"/>
        <v/>
      </c>
      <c r="I662" s="6"/>
      <c r="J662" s="13" t="str">
        <f t="shared" si="42"/>
        <v/>
      </c>
      <c r="K662" s="13" t="str">
        <f t="shared" si="43"/>
        <v/>
      </c>
      <c r="L662" s="7"/>
      <c r="M662" s="1" t="str">
        <f>IF(B662="","",B662&amp;"|"&amp;COUNTIF($B$5:B662,B662))</f>
        <v/>
      </c>
    </row>
    <row r="663" spans="2:13" x14ac:dyDescent="0.2">
      <c r="B663" s="6"/>
      <c r="C663" s="10"/>
      <c r="D663" s="7"/>
      <c r="E663" s="7"/>
      <c r="F663" s="6"/>
      <c r="G663" s="11" t="str">
        <f t="shared" si="40"/>
        <v/>
      </c>
      <c r="H663" s="12" t="str">
        <f t="shared" si="41"/>
        <v/>
      </c>
      <c r="I663" s="6"/>
      <c r="J663" s="13" t="str">
        <f t="shared" si="42"/>
        <v/>
      </c>
      <c r="K663" s="13" t="str">
        <f t="shared" si="43"/>
        <v/>
      </c>
      <c r="L663" s="7"/>
      <c r="M663" s="1" t="str">
        <f>IF(B663="","",B663&amp;"|"&amp;COUNTIF($B$5:B663,B663))</f>
        <v/>
      </c>
    </row>
    <row r="664" spans="2:13" x14ac:dyDescent="0.2">
      <c r="B664" s="6"/>
      <c r="C664" s="10"/>
      <c r="D664" s="7"/>
      <c r="E664" s="7"/>
      <c r="F664" s="6"/>
      <c r="G664" s="11" t="str">
        <f t="shared" si="40"/>
        <v/>
      </c>
      <c r="H664" s="12" t="str">
        <f t="shared" si="41"/>
        <v/>
      </c>
      <c r="I664" s="6"/>
      <c r="J664" s="13" t="str">
        <f t="shared" si="42"/>
        <v/>
      </c>
      <c r="K664" s="13" t="str">
        <f t="shared" si="43"/>
        <v/>
      </c>
      <c r="L664" s="7"/>
      <c r="M664" s="1" t="str">
        <f>IF(B664="","",B664&amp;"|"&amp;COUNTIF($B$5:B664,B664))</f>
        <v/>
      </c>
    </row>
    <row r="665" spans="2:13" x14ac:dyDescent="0.2">
      <c r="B665" s="6"/>
      <c r="C665" s="10"/>
      <c r="D665" s="7"/>
      <c r="E665" s="7"/>
      <c r="F665" s="6"/>
      <c r="G665" s="11" t="str">
        <f t="shared" si="40"/>
        <v/>
      </c>
      <c r="H665" s="12" t="str">
        <f t="shared" si="41"/>
        <v/>
      </c>
      <c r="I665" s="6"/>
      <c r="J665" s="13" t="str">
        <f t="shared" si="42"/>
        <v/>
      </c>
      <c r="K665" s="13" t="str">
        <f t="shared" si="43"/>
        <v/>
      </c>
      <c r="L665" s="7"/>
      <c r="M665" s="1" t="str">
        <f>IF(B665="","",B665&amp;"|"&amp;COUNTIF($B$5:B665,B665))</f>
        <v/>
      </c>
    </row>
    <row r="666" spans="2:13" x14ac:dyDescent="0.2">
      <c r="B666" s="6"/>
      <c r="C666" s="10"/>
      <c r="D666" s="7"/>
      <c r="E666" s="7"/>
      <c r="F666" s="6"/>
      <c r="G666" s="11" t="str">
        <f t="shared" si="40"/>
        <v/>
      </c>
      <c r="H666" s="12" t="str">
        <f t="shared" si="41"/>
        <v/>
      </c>
      <c r="I666" s="6"/>
      <c r="J666" s="13" t="str">
        <f t="shared" si="42"/>
        <v/>
      </c>
      <c r="K666" s="13" t="str">
        <f t="shared" si="43"/>
        <v/>
      </c>
      <c r="L666" s="7"/>
      <c r="M666" s="1" t="str">
        <f>IF(B666="","",B666&amp;"|"&amp;COUNTIF($B$5:B666,B666))</f>
        <v/>
      </c>
    </row>
    <row r="667" spans="2:13" x14ac:dyDescent="0.2">
      <c r="B667" s="6"/>
      <c r="C667" s="10"/>
      <c r="D667" s="7"/>
      <c r="E667" s="7"/>
      <c r="F667" s="6"/>
      <c r="G667" s="11" t="str">
        <f t="shared" si="40"/>
        <v/>
      </c>
      <c r="H667" s="12" t="str">
        <f t="shared" si="41"/>
        <v/>
      </c>
      <c r="I667" s="6"/>
      <c r="J667" s="13" t="str">
        <f t="shared" si="42"/>
        <v/>
      </c>
      <c r="K667" s="13" t="str">
        <f t="shared" si="43"/>
        <v/>
      </c>
      <c r="L667" s="7"/>
      <c r="M667" s="1" t="str">
        <f>IF(B667="","",B667&amp;"|"&amp;COUNTIF($B$5:B667,B667))</f>
        <v/>
      </c>
    </row>
    <row r="668" spans="2:13" x14ac:dyDescent="0.2">
      <c r="B668" s="6"/>
      <c r="C668" s="10"/>
      <c r="D668" s="7"/>
      <c r="E668" s="7"/>
      <c r="F668" s="6"/>
      <c r="G668" s="11" t="str">
        <f t="shared" si="40"/>
        <v/>
      </c>
      <c r="H668" s="12" t="str">
        <f t="shared" si="41"/>
        <v/>
      </c>
      <c r="I668" s="6"/>
      <c r="J668" s="13" t="str">
        <f t="shared" si="42"/>
        <v/>
      </c>
      <c r="K668" s="13" t="str">
        <f t="shared" si="43"/>
        <v/>
      </c>
      <c r="L668" s="7"/>
      <c r="M668" s="1" t="str">
        <f>IF(B668="","",B668&amp;"|"&amp;COUNTIF($B$5:B668,B668))</f>
        <v/>
      </c>
    </row>
    <row r="669" spans="2:13" x14ac:dyDescent="0.2">
      <c r="B669" s="6"/>
      <c r="C669" s="10"/>
      <c r="D669" s="7"/>
      <c r="E669" s="7"/>
      <c r="F669" s="6"/>
      <c r="G669" s="11" t="str">
        <f t="shared" si="40"/>
        <v/>
      </c>
      <c r="H669" s="12" t="str">
        <f t="shared" si="41"/>
        <v/>
      </c>
      <c r="I669" s="6"/>
      <c r="J669" s="13" t="str">
        <f t="shared" si="42"/>
        <v/>
      </c>
      <c r="K669" s="13" t="str">
        <f t="shared" si="43"/>
        <v/>
      </c>
      <c r="L669" s="7"/>
      <c r="M669" s="1" t="str">
        <f>IF(B669="","",B669&amp;"|"&amp;COUNTIF($B$5:B669,B669))</f>
        <v/>
      </c>
    </row>
    <row r="670" spans="2:13" x14ac:dyDescent="0.2">
      <c r="B670" s="6"/>
      <c r="C670" s="10"/>
      <c r="D670" s="7"/>
      <c r="E670" s="7"/>
      <c r="F670" s="6"/>
      <c r="G670" s="11" t="str">
        <f t="shared" si="40"/>
        <v/>
      </c>
      <c r="H670" s="12" t="str">
        <f t="shared" si="41"/>
        <v/>
      </c>
      <c r="I670" s="6"/>
      <c r="J670" s="13" t="str">
        <f t="shared" si="42"/>
        <v/>
      </c>
      <c r="K670" s="13" t="str">
        <f t="shared" si="43"/>
        <v/>
      </c>
      <c r="L670" s="7"/>
      <c r="M670" s="1" t="str">
        <f>IF(B670="","",B670&amp;"|"&amp;COUNTIF($B$5:B670,B670))</f>
        <v/>
      </c>
    </row>
    <row r="671" spans="2:13" x14ac:dyDescent="0.2">
      <c r="B671" s="6"/>
      <c r="C671" s="10"/>
      <c r="D671" s="7"/>
      <c r="E671" s="7"/>
      <c r="F671" s="6"/>
      <c r="G671" s="11" t="str">
        <f t="shared" si="40"/>
        <v/>
      </c>
      <c r="H671" s="12" t="str">
        <f t="shared" si="41"/>
        <v/>
      </c>
      <c r="I671" s="6"/>
      <c r="J671" s="13" t="str">
        <f t="shared" si="42"/>
        <v/>
      </c>
      <c r="K671" s="13" t="str">
        <f t="shared" si="43"/>
        <v/>
      </c>
      <c r="L671" s="7"/>
      <c r="M671" s="1" t="str">
        <f>IF(B671="","",B671&amp;"|"&amp;COUNTIF($B$5:B671,B671))</f>
        <v/>
      </c>
    </row>
    <row r="672" spans="2:13" x14ac:dyDescent="0.2">
      <c r="B672" s="6"/>
      <c r="C672" s="10"/>
      <c r="D672" s="7"/>
      <c r="E672" s="7"/>
      <c r="F672" s="6"/>
      <c r="G672" s="11" t="str">
        <f t="shared" si="40"/>
        <v/>
      </c>
      <c r="H672" s="12" t="str">
        <f t="shared" si="41"/>
        <v/>
      </c>
      <c r="I672" s="6"/>
      <c r="J672" s="13" t="str">
        <f t="shared" si="42"/>
        <v/>
      </c>
      <c r="K672" s="13" t="str">
        <f t="shared" si="43"/>
        <v/>
      </c>
      <c r="L672" s="7"/>
      <c r="M672" s="1" t="str">
        <f>IF(B672="","",B672&amp;"|"&amp;COUNTIF($B$5:B672,B672))</f>
        <v/>
      </c>
    </row>
    <row r="673" spans="2:13" x14ac:dyDescent="0.2">
      <c r="B673" s="6"/>
      <c r="C673" s="10"/>
      <c r="D673" s="7"/>
      <c r="E673" s="7"/>
      <c r="F673" s="6"/>
      <c r="G673" s="11" t="str">
        <f t="shared" si="40"/>
        <v/>
      </c>
      <c r="H673" s="12" t="str">
        <f t="shared" si="41"/>
        <v/>
      </c>
      <c r="I673" s="6"/>
      <c r="J673" s="13" t="str">
        <f t="shared" si="42"/>
        <v/>
      </c>
      <c r="K673" s="13" t="str">
        <f t="shared" si="43"/>
        <v/>
      </c>
      <c r="L673" s="7"/>
      <c r="M673" s="1" t="str">
        <f>IF(B673="","",B673&amp;"|"&amp;COUNTIF($B$5:B673,B673))</f>
        <v/>
      </c>
    </row>
    <row r="674" spans="2:13" x14ac:dyDescent="0.2">
      <c r="B674" s="6"/>
      <c r="C674" s="10"/>
      <c r="D674" s="7"/>
      <c r="E674" s="7"/>
      <c r="F674" s="6"/>
      <c r="G674" s="11" t="str">
        <f t="shared" si="40"/>
        <v/>
      </c>
      <c r="H674" s="12" t="str">
        <f t="shared" si="41"/>
        <v/>
      </c>
      <c r="I674" s="6"/>
      <c r="J674" s="13" t="str">
        <f t="shared" si="42"/>
        <v/>
      </c>
      <c r="K674" s="13" t="str">
        <f t="shared" si="43"/>
        <v/>
      </c>
      <c r="L674" s="7"/>
      <c r="M674" s="1" t="str">
        <f>IF(B674="","",B674&amp;"|"&amp;COUNTIF($B$5:B674,B674))</f>
        <v/>
      </c>
    </row>
    <row r="675" spans="2:13" x14ac:dyDescent="0.2">
      <c r="B675" s="6"/>
      <c r="C675" s="10"/>
      <c r="D675" s="7"/>
      <c r="E675" s="7"/>
      <c r="F675" s="6"/>
      <c r="G675" s="11" t="str">
        <f t="shared" si="40"/>
        <v/>
      </c>
      <c r="H675" s="12" t="str">
        <f t="shared" si="41"/>
        <v/>
      </c>
      <c r="I675" s="6"/>
      <c r="J675" s="13" t="str">
        <f t="shared" si="42"/>
        <v/>
      </c>
      <c r="K675" s="13" t="str">
        <f t="shared" si="43"/>
        <v/>
      </c>
      <c r="L675" s="7"/>
      <c r="M675" s="1" t="str">
        <f>IF(B675="","",B675&amp;"|"&amp;COUNTIF($B$5:B675,B675))</f>
        <v/>
      </c>
    </row>
    <row r="676" spans="2:13" x14ac:dyDescent="0.2">
      <c r="B676" s="6"/>
      <c r="C676" s="10"/>
      <c r="D676" s="7"/>
      <c r="E676" s="7"/>
      <c r="F676" s="6"/>
      <c r="G676" s="11" t="str">
        <f t="shared" si="40"/>
        <v/>
      </c>
      <c r="H676" s="12" t="str">
        <f t="shared" si="41"/>
        <v/>
      </c>
      <c r="I676" s="6"/>
      <c r="J676" s="13" t="str">
        <f t="shared" si="42"/>
        <v/>
      </c>
      <c r="K676" s="13" t="str">
        <f t="shared" si="43"/>
        <v/>
      </c>
      <c r="L676" s="7"/>
      <c r="M676" s="1" t="str">
        <f>IF(B676="","",B676&amp;"|"&amp;COUNTIF($B$5:B676,B676))</f>
        <v/>
      </c>
    </row>
    <row r="677" spans="2:13" x14ac:dyDescent="0.2">
      <c r="B677" s="6"/>
      <c r="C677" s="10"/>
      <c r="D677" s="7"/>
      <c r="E677" s="7"/>
      <c r="F677" s="6"/>
      <c r="G677" s="11" t="str">
        <f t="shared" si="40"/>
        <v/>
      </c>
      <c r="H677" s="12" t="str">
        <f t="shared" si="41"/>
        <v/>
      </c>
      <c r="I677" s="6"/>
      <c r="J677" s="13" t="str">
        <f t="shared" si="42"/>
        <v/>
      </c>
      <c r="K677" s="13" t="str">
        <f t="shared" si="43"/>
        <v/>
      </c>
      <c r="L677" s="7"/>
      <c r="M677" s="1" t="str">
        <f>IF(B677="","",B677&amp;"|"&amp;COUNTIF($B$5:B677,B677))</f>
        <v/>
      </c>
    </row>
    <row r="678" spans="2:13" x14ac:dyDescent="0.2">
      <c r="B678" s="6"/>
      <c r="C678" s="10"/>
      <c r="D678" s="7"/>
      <c r="E678" s="7"/>
      <c r="F678" s="6"/>
      <c r="G678" s="11" t="str">
        <f t="shared" si="40"/>
        <v/>
      </c>
      <c r="H678" s="12" t="str">
        <f t="shared" si="41"/>
        <v/>
      </c>
      <c r="I678" s="6"/>
      <c r="J678" s="13" t="str">
        <f t="shared" si="42"/>
        <v/>
      </c>
      <c r="K678" s="13" t="str">
        <f t="shared" si="43"/>
        <v/>
      </c>
      <c r="L678" s="7"/>
      <c r="M678" s="1" t="str">
        <f>IF(B678="","",B678&amp;"|"&amp;COUNTIF($B$5:B678,B678))</f>
        <v/>
      </c>
    </row>
    <row r="679" spans="2:13" x14ac:dyDescent="0.2">
      <c r="B679" s="6"/>
      <c r="C679" s="10"/>
      <c r="D679" s="7"/>
      <c r="E679" s="7"/>
      <c r="F679" s="6"/>
      <c r="G679" s="11" t="str">
        <f t="shared" si="40"/>
        <v/>
      </c>
      <c r="H679" s="12" t="str">
        <f t="shared" si="41"/>
        <v/>
      </c>
      <c r="I679" s="6"/>
      <c r="J679" s="13" t="str">
        <f t="shared" si="42"/>
        <v/>
      </c>
      <c r="K679" s="13" t="str">
        <f t="shared" si="43"/>
        <v/>
      </c>
      <c r="L679" s="7"/>
      <c r="M679" s="1" t="str">
        <f>IF(B679="","",B679&amp;"|"&amp;COUNTIF($B$5:B679,B679))</f>
        <v/>
      </c>
    </row>
    <row r="680" spans="2:13" x14ac:dyDescent="0.2">
      <c r="B680" s="6"/>
      <c r="C680" s="10"/>
      <c r="D680" s="7"/>
      <c r="E680" s="7"/>
      <c r="F680" s="6"/>
      <c r="G680" s="11" t="str">
        <f t="shared" si="40"/>
        <v/>
      </c>
      <c r="H680" s="12" t="str">
        <f t="shared" si="41"/>
        <v/>
      </c>
      <c r="I680" s="6"/>
      <c r="J680" s="13" t="str">
        <f t="shared" si="42"/>
        <v/>
      </c>
      <c r="K680" s="13" t="str">
        <f t="shared" si="43"/>
        <v/>
      </c>
      <c r="L680" s="7"/>
      <c r="M680" s="1" t="str">
        <f>IF(B680="","",B680&amp;"|"&amp;COUNTIF($B$5:B680,B680))</f>
        <v/>
      </c>
    </row>
    <row r="681" spans="2:13" x14ac:dyDescent="0.2">
      <c r="B681" s="6"/>
      <c r="C681" s="10"/>
      <c r="D681" s="7"/>
      <c r="E681" s="7"/>
      <c r="F681" s="6"/>
      <c r="G681" s="11" t="str">
        <f t="shared" si="40"/>
        <v/>
      </c>
      <c r="H681" s="12" t="str">
        <f t="shared" si="41"/>
        <v/>
      </c>
      <c r="I681" s="6"/>
      <c r="J681" s="13" t="str">
        <f t="shared" si="42"/>
        <v/>
      </c>
      <c r="K681" s="13" t="str">
        <f t="shared" si="43"/>
        <v/>
      </c>
      <c r="L681" s="7"/>
      <c r="M681" s="1" t="str">
        <f>IF(B681="","",B681&amp;"|"&amp;COUNTIF($B$5:B681,B681))</f>
        <v/>
      </c>
    </row>
    <row r="682" spans="2:13" x14ac:dyDescent="0.2">
      <c r="B682" s="6"/>
      <c r="C682" s="10"/>
      <c r="D682" s="7"/>
      <c r="E682" s="7"/>
      <c r="F682" s="6"/>
      <c r="G682" s="11" t="str">
        <f t="shared" si="40"/>
        <v/>
      </c>
      <c r="H682" s="12" t="str">
        <f t="shared" si="41"/>
        <v/>
      </c>
      <c r="I682" s="6"/>
      <c r="J682" s="13" t="str">
        <f t="shared" si="42"/>
        <v/>
      </c>
      <c r="K682" s="13" t="str">
        <f t="shared" si="43"/>
        <v/>
      </c>
      <c r="L682" s="7"/>
      <c r="M682" s="1" t="str">
        <f>IF(B682="","",B682&amp;"|"&amp;COUNTIF($B$5:B682,B682))</f>
        <v/>
      </c>
    </row>
    <row r="683" spans="2:13" x14ac:dyDescent="0.2">
      <c r="B683" s="6"/>
      <c r="C683" s="10"/>
      <c r="D683" s="7"/>
      <c r="E683" s="7"/>
      <c r="F683" s="6"/>
      <c r="G683" s="11" t="str">
        <f t="shared" si="40"/>
        <v/>
      </c>
      <c r="H683" s="12" t="str">
        <f t="shared" si="41"/>
        <v/>
      </c>
      <c r="I683" s="6"/>
      <c r="J683" s="13" t="str">
        <f t="shared" si="42"/>
        <v/>
      </c>
      <c r="K683" s="13" t="str">
        <f t="shared" si="43"/>
        <v/>
      </c>
      <c r="L683" s="7"/>
      <c r="M683" s="1" t="str">
        <f>IF(B683="","",B683&amp;"|"&amp;COUNTIF($B$5:B683,B683))</f>
        <v/>
      </c>
    </row>
    <row r="684" spans="2:13" x14ac:dyDescent="0.2">
      <c r="B684" s="6"/>
      <c r="C684" s="10"/>
      <c r="D684" s="7"/>
      <c r="E684" s="7"/>
      <c r="F684" s="6"/>
      <c r="G684" s="11" t="str">
        <f t="shared" si="40"/>
        <v/>
      </c>
      <c r="H684" s="12" t="str">
        <f t="shared" si="41"/>
        <v/>
      </c>
      <c r="I684" s="6"/>
      <c r="J684" s="13" t="str">
        <f t="shared" si="42"/>
        <v/>
      </c>
      <c r="K684" s="13" t="str">
        <f t="shared" si="43"/>
        <v/>
      </c>
      <c r="L684" s="7"/>
      <c r="M684" s="1" t="str">
        <f>IF(B684="","",B684&amp;"|"&amp;COUNTIF($B$5:B684,B684))</f>
        <v/>
      </c>
    </row>
    <row r="685" spans="2:13" x14ac:dyDescent="0.2">
      <c r="B685" s="6"/>
      <c r="C685" s="10"/>
      <c r="D685" s="7"/>
      <c r="E685" s="7"/>
      <c r="F685" s="6"/>
      <c r="G685" s="11" t="str">
        <f t="shared" si="40"/>
        <v/>
      </c>
      <c r="H685" s="12" t="str">
        <f t="shared" si="41"/>
        <v/>
      </c>
      <c r="I685" s="6"/>
      <c r="J685" s="13" t="str">
        <f t="shared" si="42"/>
        <v/>
      </c>
      <c r="K685" s="13" t="str">
        <f t="shared" si="43"/>
        <v/>
      </c>
      <c r="L685" s="7"/>
      <c r="M685" s="1" t="str">
        <f>IF(B685="","",B685&amp;"|"&amp;COUNTIF($B$5:B685,B685))</f>
        <v/>
      </c>
    </row>
    <row r="686" spans="2:13" x14ac:dyDescent="0.2">
      <c r="B686" s="6"/>
      <c r="C686" s="10"/>
      <c r="D686" s="7"/>
      <c r="E686" s="7"/>
      <c r="F686" s="6"/>
      <c r="G686" s="11" t="str">
        <f t="shared" si="40"/>
        <v/>
      </c>
      <c r="H686" s="12" t="str">
        <f t="shared" si="41"/>
        <v/>
      </c>
      <c r="I686" s="6"/>
      <c r="J686" s="13" t="str">
        <f t="shared" si="42"/>
        <v/>
      </c>
      <c r="K686" s="13" t="str">
        <f t="shared" si="43"/>
        <v/>
      </c>
      <c r="L686" s="7"/>
      <c r="M686" s="1" t="str">
        <f>IF(B686="","",B686&amp;"|"&amp;COUNTIF($B$5:B686,B686))</f>
        <v/>
      </c>
    </row>
    <row r="687" spans="2:13" x14ac:dyDescent="0.2">
      <c r="B687" s="6"/>
      <c r="C687" s="10"/>
      <c r="D687" s="7"/>
      <c r="E687" s="7"/>
      <c r="F687" s="6"/>
      <c r="G687" s="11" t="str">
        <f t="shared" si="40"/>
        <v/>
      </c>
      <c r="H687" s="12" t="str">
        <f t="shared" si="41"/>
        <v/>
      </c>
      <c r="I687" s="6"/>
      <c r="J687" s="13" t="str">
        <f t="shared" si="42"/>
        <v/>
      </c>
      <c r="K687" s="13" t="str">
        <f t="shared" si="43"/>
        <v/>
      </c>
      <c r="L687" s="7"/>
      <c r="M687" s="1" t="str">
        <f>IF(B687="","",B687&amp;"|"&amp;COUNTIF($B$5:B687,B687))</f>
        <v/>
      </c>
    </row>
    <row r="688" spans="2:13" x14ac:dyDescent="0.2">
      <c r="B688" s="6"/>
      <c r="C688" s="10"/>
      <c r="D688" s="7"/>
      <c r="E688" s="7"/>
      <c r="F688" s="6"/>
      <c r="G688" s="11" t="str">
        <f t="shared" si="40"/>
        <v/>
      </c>
      <c r="H688" s="12" t="str">
        <f t="shared" si="41"/>
        <v/>
      </c>
      <c r="I688" s="6"/>
      <c r="J688" s="13" t="str">
        <f t="shared" si="42"/>
        <v/>
      </c>
      <c r="K688" s="13" t="str">
        <f t="shared" si="43"/>
        <v/>
      </c>
      <c r="L688" s="7"/>
      <c r="M688" s="1" t="str">
        <f>IF(B688="","",B688&amp;"|"&amp;COUNTIF($B$5:B688,B688))</f>
        <v/>
      </c>
    </row>
    <row r="689" spans="2:13" x14ac:dyDescent="0.2">
      <c r="B689" s="6"/>
      <c r="C689" s="10"/>
      <c r="D689" s="7"/>
      <c r="E689" s="7"/>
      <c r="F689" s="6"/>
      <c r="G689" s="11" t="str">
        <f t="shared" si="40"/>
        <v/>
      </c>
      <c r="H689" s="12" t="str">
        <f t="shared" si="41"/>
        <v/>
      </c>
      <c r="I689" s="6"/>
      <c r="J689" s="13" t="str">
        <f t="shared" si="42"/>
        <v/>
      </c>
      <c r="K689" s="13" t="str">
        <f t="shared" si="43"/>
        <v/>
      </c>
      <c r="L689" s="7"/>
      <c r="M689" s="1" t="str">
        <f>IF(B689="","",B689&amp;"|"&amp;COUNTIF($B$5:B689,B689))</f>
        <v/>
      </c>
    </row>
    <row r="690" spans="2:13" x14ac:dyDescent="0.2">
      <c r="B690" s="6"/>
      <c r="C690" s="10"/>
      <c r="D690" s="7"/>
      <c r="E690" s="7"/>
      <c r="F690" s="6"/>
      <c r="G690" s="11" t="str">
        <f t="shared" si="40"/>
        <v/>
      </c>
      <c r="H690" s="12" t="str">
        <f t="shared" si="41"/>
        <v/>
      </c>
      <c r="I690" s="6"/>
      <c r="J690" s="13" t="str">
        <f t="shared" si="42"/>
        <v/>
      </c>
      <c r="K690" s="13" t="str">
        <f t="shared" si="43"/>
        <v/>
      </c>
      <c r="L690" s="7"/>
      <c r="M690" s="1" t="str">
        <f>IF(B690="","",B690&amp;"|"&amp;COUNTIF($B$5:B690,B690))</f>
        <v/>
      </c>
    </row>
    <row r="691" spans="2:13" x14ac:dyDescent="0.2">
      <c r="B691" s="6"/>
      <c r="C691" s="10"/>
      <c r="D691" s="7"/>
      <c r="E691" s="7"/>
      <c r="F691" s="6"/>
      <c r="G691" s="11" t="str">
        <f t="shared" si="40"/>
        <v/>
      </c>
      <c r="H691" s="12" t="str">
        <f t="shared" si="41"/>
        <v/>
      </c>
      <c r="I691" s="6"/>
      <c r="J691" s="13" t="str">
        <f t="shared" si="42"/>
        <v/>
      </c>
      <c r="K691" s="13" t="str">
        <f t="shared" si="43"/>
        <v/>
      </c>
      <c r="L691" s="7"/>
      <c r="M691" s="1" t="str">
        <f>IF(B691="","",B691&amp;"|"&amp;COUNTIF($B$5:B691,B691))</f>
        <v/>
      </c>
    </row>
    <row r="692" spans="2:13" x14ac:dyDescent="0.2">
      <c r="B692" s="6"/>
      <c r="C692" s="10"/>
      <c r="D692" s="7"/>
      <c r="E692" s="7"/>
      <c r="F692" s="6"/>
      <c r="G692" s="11" t="str">
        <f t="shared" si="40"/>
        <v/>
      </c>
      <c r="H692" s="12" t="str">
        <f t="shared" si="41"/>
        <v/>
      </c>
      <c r="I692" s="6"/>
      <c r="J692" s="13" t="str">
        <f t="shared" si="42"/>
        <v/>
      </c>
      <c r="K692" s="13" t="str">
        <f t="shared" si="43"/>
        <v/>
      </c>
      <c r="L692" s="7"/>
      <c r="M692" s="1" t="str">
        <f>IF(B692="","",B692&amp;"|"&amp;COUNTIF($B$5:B692,B692))</f>
        <v/>
      </c>
    </row>
    <row r="693" spans="2:13" x14ac:dyDescent="0.2">
      <c r="B693" s="6"/>
      <c r="C693" s="10"/>
      <c r="D693" s="7"/>
      <c r="E693" s="7"/>
      <c r="F693" s="6"/>
      <c r="G693" s="11" t="str">
        <f t="shared" si="40"/>
        <v/>
      </c>
      <c r="H693" s="12" t="str">
        <f t="shared" si="41"/>
        <v/>
      </c>
      <c r="I693" s="6"/>
      <c r="J693" s="13" t="str">
        <f t="shared" si="42"/>
        <v/>
      </c>
      <c r="K693" s="13" t="str">
        <f t="shared" si="43"/>
        <v/>
      </c>
      <c r="L693" s="7"/>
      <c r="M693" s="1" t="str">
        <f>IF(B693="","",B693&amp;"|"&amp;COUNTIF($B$5:B693,B693))</f>
        <v/>
      </c>
    </row>
    <row r="694" spans="2:13" x14ac:dyDescent="0.2">
      <c r="B694" s="6"/>
      <c r="C694" s="10"/>
      <c r="D694" s="7"/>
      <c r="E694" s="7"/>
      <c r="F694" s="6"/>
      <c r="G694" s="11" t="str">
        <f t="shared" si="40"/>
        <v/>
      </c>
      <c r="H694" s="12" t="str">
        <f t="shared" si="41"/>
        <v/>
      </c>
      <c r="I694" s="6"/>
      <c r="J694" s="13" t="str">
        <f t="shared" si="42"/>
        <v/>
      </c>
      <c r="K694" s="13" t="str">
        <f t="shared" si="43"/>
        <v/>
      </c>
      <c r="L694" s="7"/>
      <c r="M694" s="1" t="str">
        <f>IF(B694="","",B694&amp;"|"&amp;COUNTIF($B$5:B694,B694))</f>
        <v/>
      </c>
    </row>
    <row r="695" spans="2:13" x14ac:dyDescent="0.2">
      <c r="B695" s="6"/>
      <c r="C695" s="10"/>
      <c r="D695" s="7"/>
      <c r="E695" s="7"/>
      <c r="F695" s="6"/>
      <c r="G695" s="11" t="str">
        <f t="shared" si="40"/>
        <v/>
      </c>
      <c r="H695" s="12" t="str">
        <f t="shared" si="41"/>
        <v/>
      </c>
      <c r="I695" s="6"/>
      <c r="J695" s="13" t="str">
        <f t="shared" si="42"/>
        <v/>
      </c>
      <c r="K695" s="13" t="str">
        <f t="shared" si="43"/>
        <v/>
      </c>
      <c r="L695" s="7"/>
      <c r="M695" s="1" t="str">
        <f>IF(B695="","",B695&amp;"|"&amp;COUNTIF($B$5:B695,B695))</f>
        <v/>
      </c>
    </row>
    <row r="696" spans="2:13" x14ac:dyDescent="0.2">
      <c r="B696" s="6"/>
      <c r="C696" s="10"/>
      <c r="D696" s="7"/>
      <c r="E696" s="7"/>
      <c r="F696" s="6"/>
      <c r="G696" s="11" t="str">
        <f t="shared" si="40"/>
        <v/>
      </c>
      <c r="H696" s="12" t="str">
        <f t="shared" si="41"/>
        <v/>
      </c>
      <c r="I696" s="6"/>
      <c r="J696" s="13" t="str">
        <f t="shared" si="42"/>
        <v/>
      </c>
      <c r="K696" s="13" t="str">
        <f t="shared" si="43"/>
        <v/>
      </c>
      <c r="L696" s="7"/>
      <c r="M696" s="1" t="str">
        <f>IF(B696="","",B696&amp;"|"&amp;COUNTIF($B$5:B696,B696))</f>
        <v/>
      </c>
    </row>
    <row r="697" spans="2:13" x14ac:dyDescent="0.2">
      <c r="B697" s="6"/>
      <c r="C697" s="10"/>
      <c r="D697" s="7"/>
      <c r="E697" s="7"/>
      <c r="F697" s="6"/>
      <c r="G697" s="11" t="str">
        <f t="shared" si="40"/>
        <v/>
      </c>
      <c r="H697" s="12" t="str">
        <f t="shared" si="41"/>
        <v/>
      </c>
      <c r="I697" s="6"/>
      <c r="J697" s="13" t="str">
        <f t="shared" si="42"/>
        <v/>
      </c>
      <c r="K697" s="13" t="str">
        <f t="shared" si="43"/>
        <v/>
      </c>
      <c r="L697" s="7"/>
      <c r="M697" s="1" t="str">
        <f>IF(B697="","",B697&amp;"|"&amp;COUNTIF($B$5:B697,B697))</f>
        <v/>
      </c>
    </row>
    <row r="698" spans="2:13" x14ac:dyDescent="0.2">
      <c r="B698" s="6"/>
      <c r="C698" s="10"/>
      <c r="D698" s="7"/>
      <c r="E698" s="7"/>
      <c r="F698" s="6"/>
      <c r="G698" s="11" t="str">
        <f t="shared" si="40"/>
        <v/>
      </c>
      <c r="H698" s="12" t="str">
        <f t="shared" si="41"/>
        <v/>
      </c>
      <c r="I698" s="6"/>
      <c r="J698" s="13" t="str">
        <f t="shared" si="42"/>
        <v/>
      </c>
      <c r="K698" s="13" t="str">
        <f t="shared" si="43"/>
        <v/>
      </c>
      <c r="L698" s="7"/>
      <c r="M698" s="1" t="str">
        <f>IF(B698="","",B698&amp;"|"&amp;COUNTIF($B$5:B698,B698))</f>
        <v/>
      </c>
    </row>
    <row r="699" spans="2:13" x14ac:dyDescent="0.2">
      <c r="B699" s="6"/>
      <c r="C699" s="10"/>
      <c r="D699" s="7"/>
      <c r="E699" s="7"/>
      <c r="F699" s="6"/>
      <c r="G699" s="11" t="str">
        <f t="shared" si="40"/>
        <v/>
      </c>
      <c r="H699" s="12" t="str">
        <f t="shared" si="41"/>
        <v/>
      </c>
      <c r="I699" s="6"/>
      <c r="J699" s="13" t="str">
        <f t="shared" si="42"/>
        <v/>
      </c>
      <c r="K699" s="13" t="str">
        <f t="shared" si="43"/>
        <v/>
      </c>
      <c r="L699" s="7"/>
      <c r="M699" s="1" t="str">
        <f>IF(B699="","",B699&amp;"|"&amp;COUNTIF($B$5:B699,B699))</f>
        <v/>
      </c>
    </row>
    <row r="700" spans="2:13" x14ac:dyDescent="0.2">
      <c r="B700" s="6"/>
      <c r="C700" s="10"/>
      <c r="D700" s="7"/>
      <c r="E700" s="7"/>
      <c r="F700" s="6"/>
      <c r="G700" s="11" t="str">
        <f t="shared" si="40"/>
        <v/>
      </c>
      <c r="H700" s="12" t="str">
        <f t="shared" si="41"/>
        <v/>
      </c>
      <c r="I700" s="6"/>
      <c r="J700" s="13" t="str">
        <f t="shared" si="42"/>
        <v/>
      </c>
      <c r="K700" s="13" t="str">
        <f t="shared" si="43"/>
        <v/>
      </c>
      <c r="L700" s="7"/>
      <c r="M700" s="1" t="str">
        <f>IF(B700="","",B700&amp;"|"&amp;COUNTIF($B$5:B700,B700))</f>
        <v/>
      </c>
    </row>
    <row r="701" spans="2:13" x14ac:dyDescent="0.2">
      <c r="B701" s="6"/>
      <c r="C701" s="10"/>
      <c r="D701" s="7"/>
      <c r="E701" s="7"/>
      <c r="F701" s="6"/>
      <c r="G701" s="11" t="str">
        <f t="shared" si="40"/>
        <v/>
      </c>
      <c r="H701" s="12" t="str">
        <f t="shared" si="41"/>
        <v/>
      </c>
      <c r="I701" s="6"/>
      <c r="J701" s="13" t="str">
        <f t="shared" si="42"/>
        <v/>
      </c>
      <c r="K701" s="13" t="str">
        <f t="shared" si="43"/>
        <v/>
      </c>
      <c r="L701" s="7"/>
      <c r="M701" s="1" t="str">
        <f>IF(B701="","",B701&amp;"|"&amp;COUNTIF($B$5:B701,B701))</f>
        <v/>
      </c>
    </row>
    <row r="702" spans="2:13" x14ac:dyDescent="0.2">
      <c r="B702" s="6"/>
      <c r="C702" s="10"/>
      <c r="D702" s="7"/>
      <c r="E702" s="7"/>
      <c r="F702" s="6"/>
      <c r="G702" s="11" t="str">
        <f t="shared" si="40"/>
        <v/>
      </c>
      <c r="H702" s="12" t="str">
        <f t="shared" si="41"/>
        <v/>
      </c>
      <c r="I702" s="6"/>
      <c r="J702" s="13" t="str">
        <f t="shared" si="42"/>
        <v/>
      </c>
      <c r="K702" s="13" t="str">
        <f t="shared" si="43"/>
        <v/>
      </c>
      <c r="L702" s="7"/>
      <c r="M702" s="1" t="str">
        <f>IF(B702="","",B702&amp;"|"&amp;COUNTIF($B$5:B702,B702))</f>
        <v/>
      </c>
    </row>
    <row r="703" spans="2:13" x14ac:dyDescent="0.2">
      <c r="B703" s="6"/>
      <c r="C703" s="10"/>
      <c r="D703" s="7"/>
      <c r="E703" s="7"/>
      <c r="F703" s="6"/>
      <c r="G703" s="11" t="str">
        <f t="shared" si="40"/>
        <v/>
      </c>
      <c r="H703" s="12" t="str">
        <f t="shared" si="41"/>
        <v/>
      </c>
      <c r="I703" s="6"/>
      <c r="J703" s="13" t="str">
        <f t="shared" si="42"/>
        <v/>
      </c>
      <c r="K703" s="13" t="str">
        <f t="shared" si="43"/>
        <v/>
      </c>
      <c r="L703" s="7"/>
      <c r="M703" s="1" t="str">
        <f>IF(B703="","",B703&amp;"|"&amp;COUNTIF($B$5:B703,B703))</f>
        <v/>
      </c>
    </row>
    <row r="704" spans="2:13" x14ac:dyDescent="0.2">
      <c r="B704" s="6"/>
      <c r="C704" s="10"/>
      <c r="D704" s="7"/>
      <c r="E704" s="7"/>
      <c r="F704" s="6"/>
      <c r="G704" s="11" t="str">
        <f t="shared" si="40"/>
        <v/>
      </c>
      <c r="H704" s="12" t="str">
        <f t="shared" si="41"/>
        <v/>
      </c>
      <c r="I704" s="6"/>
      <c r="J704" s="13" t="str">
        <f t="shared" si="42"/>
        <v/>
      </c>
      <c r="K704" s="13" t="str">
        <f t="shared" si="43"/>
        <v/>
      </c>
      <c r="L704" s="7"/>
      <c r="M704" s="1" t="str">
        <f>IF(B704="","",B704&amp;"|"&amp;COUNTIF($B$5:B704,B704))</f>
        <v/>
      </c>
    </row>
    <row r="705" spans="2:13" x14ac:dyDescent="0.2">
      <c r="B705" s="6"/>
      <c r="C705" s="10"/>
      <c r="D705" s="7"/>
      <c r="E705" s="7"/>
      <c r="F705" s="6"/>
      <c r="G705" s="11" t="str">
        <f t="shared" si="40"/>
        <v/>
      </c>
      <c r="H705" s="12" t="str">
        <f t="shared" si="41"/>
        <v/>
      </c>
      <c r="I705" s="6"/>
      <c r="J705" s="13" t="str">
        <f t="shared" si="42"/>
        <v/>
      </c>
      <c r="K705" s="13" t="str">
        <f t="shared" si="43"/>
        <v/>
      </c>
      <c r="L705" s="7"/>
      <c r="M705" s="1" t="str">
        <f>IF(B705="","",B705&amp;"|"&amp;COUNTIF($B$5:B705,B705))</f>
        <v/>
      </c>
    </row>
    <row r="706" spans="2:13" x14ac:dyDescent="0.2">
      <c r="B706" s="6"/>
      <c r="C706" s="10"/>
      <c r="D706" s="7"/>
      <c r="E706" s="7"/>
      <c r="F706" s="6"/>
      <c r="G706" s="11" t="str">
        <f t="shared" si="40"/>
        <v/>
      </c>
      <c r="H706" s="12" t="str">
        <f t="shared" si="41"/>
        <v/>
      </c>
      <c r="I706" s="6"/>
      <c r="J706" s="13" t="str">
        <f t="shared" si="42"/>
        <v/>
      </c>
      <c r="K706" s="13" t="str">
        <f t="shared" si="43"/>
        <v/>
      </c>
      <c r="L706" s="7"/>
      <c r="M706" s="1" t="str">
        <f>IF(B706="","",B706&amp;"|"&amp;COUNTIF($B$5:B706,B706))</f>
        <v/>
      </c>
    </row>
    <row r="707" spans="2:13" x14ac:dyDescent="0.2">
      <c r="B707" s="6"/>
      <c r="C707" s="10"/>
      <c r="D707" s="7"/>
      <c r="E707" s="7"/>
      <c r="F707" s="6"/>
      <c r="G707" s="11" t="str">
        <f t="shared" si="40"/>
        <v/>
      </c>
      <c r="H707" s="12" t="str">
        <f t="shared" si="41"/>
        <v/>
      </c>
      <c r="I707" s="6"/>
      <c r="J707" s="13" t="str">
        <f t="shared" si="42"/>
        <v/>
      </c>
      <c r="K707" s="13" t="str">
        <f t="shared" si="43"/>
        <v/>
      </c>
      <c r="L707" s="7"/>
      <c r="M707" s="1" t="str">
        <f>IF(B707="","",B707&amp;"|"&amp;COUNTIF($B$5:B707,B707))</f>
        <v/>
      </c>
    </row>
    <row r="708" spans="2:13" x14ac:dyDescent="0.2">
      <c r="B708" s="6"/>
      <c r="C708" s="10"/>
      <c r="D708" s="7"/>
      <c r="E708" s="7"/>
      <c r="F708" s="6"/>
      <c r="G708" s="11" t="str">
        <f t="shared" si="40"/>
        <v/>
      </c>
      <c r="H708" s="12" t="str">
        <f t="shared" si="41"/>
        <v/>
      </c>
      <c r="I708" s="6"/>
      <c r="J708" s="13" t="str">
        <f t="shared" si="42"/>
        <v/>
      </c>
      <c r="K708" s="13" t="str">
        <f t="shared" si="43"/>
        <v/>
      </c>
      <c r="L708" s="7"/>
      <c r="M708" s="1" t="str">
        <f>IF(B708="","",B708&amp;"|"&amp;COUNTIF($B$5:B708,B708))</f>
        <v/>
      </c>
    </row>
    <row r="709" spans="2:13" x14ac:dyDescent="0.2">
      <c r="B709" s="6"/>
      <c r="C709" s="10"/>
      <c r="D709" s="7"/>
      <c r="E709" s="7"/>
      <c r="F709" s="6"/>
      <c r="G709" s="11" t="str">
        <f t="shared" ref="G709:G772" si="44">IF(F709="","",IFERROR(VLOOKUP(F709,TabMat,2,FALSE),"Cod inexistent"))</f>
        <v/>
      </c>
      <c r="H709" s="12" t="str">
        <f t="shared" ref="H709:H772" si="45">IF(F709="","",IFERROR(VLOOKUP(F709,TabMat,3,FALSE),""))</f>
        <v/>
      </c>
      <c r="I709" s="6"/>
      <c r="J709" s="13" t="str">
        <f t="shared" ref="J709:J772" si="46">IF(F709="","",IFERROR(VLOOKUP(F709,TabMat,4,FALSE),0))</f>
        <v/>
      </c>
      <c r="K709" s="13" t="str">
        <f t="shared" ref="K709:K772" si="47">IF(OR(F709="",I709=""),"",ROUND(I709*J709,2))</f>
        <v/>
      </c>
      <c r="L709" s="7"/>
      <c r="M709" s="1" t="str">
        <f>IF(B709="","",B709&amp;"|"&amp;COUNTIF($B$5:B709,B709))</f>
        <v/>
      </c>
    </row>
    <row r="710" spans="2:13" x14ac:dyDescent="0.2">
      <c r="B710" s="6"/>
      <c r="C710" s="10"/>
      <c r="D710" s="7"/>
      <c r="E710" s="7"/>
      <c r="F710" s="6"/>
      <c r="G710" s="11" t="str">
        <f t="shared" si="44"/>
        <v/>
      </c>
      <c r="H710" s="12" t="str">
        <f t="shared" si="45"/>
        <v/>
      </c>
      <c r="I710" s="6"/>
      <c r="J710" s="13" t="str">
        <f t="shared" si="46"/>
        <v/>
      </c>
      <c r="K710" s="13" t="str">
        <f t="shared" si="47"/>
        <v/>
      </c>
      <c r="L710" s="7"/>
      <c r="M710" s="1" t="str">
        <f>IF(B710="","",B710&amp;"|"&amp;COUNTIF($B$5:B710,B710))</f>
        <v/>
      </c>
    </row>
    <row r="711" spans="2:13" x14ac:dyDescent="0.2">
      <c r="B711" s="6"/>
      <c r="C711" s="10"/>
      <c r="D711" s="7"/>
      <c r="E711" s="7"/>
      <c r="F711" s="6"/>
      <c r="G711" s="11" t="str">
        <f t="shared" si="44"/>
        <v/>
      </c>
      <c r="H711" s="12" t="str">
        <f t="shared" si="45"/>
        <v/>
      </c>
      <c r="I711" s="6"/>
      <c r="J711" s="13" t="str">
        <f t="shared" si="46"/>
        <v/>
      </c>
      <c r="K711" s="13" t="str">
        <f t="shared" si="47"/>
        <v/>
      </c>
      <c r="L711" s="7"/>
      <c r="M711" s="1" t="str">
        <f>IF(B711="","",B711&amp;"|"&amp;COUNTIF($B$5:B711,B711))</f>
        <v/>
      </c>
    </row>
    <row r="712" spans="2:13" x14ac:dyDescent="0.2">
      <c r="B712" s="6"/>
      <c r="C712" s="10"/>
      <c r="D712" s="7"/>
      <c r="E712" s="7"/>
      <c r="F712" s="6"/>
      <c r="G712" s="11" t="str">
        <f t="shared" si="44"/>
        <v/>
      </c>
      <c r="H712" s="12" t="str">
        <f t="shared" si="45"/>
        <v/>
      </c>
      <c r="I712" s="6"/>
      <c r="J712" s="13" t="str">
        <f t="shared" si="46"/>
        <v/>
      </c>
      <c r="K712" s="13" t="str">
        <f t="shared" si="47"/>
        <v/>
      </c>
      <c r="L712" s="7"/>
      <c r="M712" s="1" t="str">
        <f>IF(B712="","",B712&amp;"|"&amp;COUNTIF($B$5:B712,B712))</f>
        <v/>
      </c>
    </row>
    <row r="713" spans="2:13" x14ac:dyDescent="0.2">
      <c r="B713" s="6"/>
      <c r="C713" s="10"/>
      <c r="D713" s="7"/>
      <c r="E713" s="7"/>
      <c r="F713" s="6"/>
      <c r="G713" s="11" t="str">
        <f t="shared" si="44"/>
        <v/>
      </c>
      <c r="H713" s="12" t="str">
        <f t="shared" si="45"/>
        <v/>
      </c>
      <c r="I713" s="6"/>
      <c r="J713" s="13" t="str">
        <f t="shared" si="46"/>
        <v/>
      </c>
      <c r="K713" s="13" t="str">
        <f t="shared" si="47"/>
        <v/>
      </c>
      <c r="L713" s="7"/>
      <c r="M713" s="1" t="str">
        <f>IF(B713="","",B713&amp;"|"&amp;COUNTIF($B$5:B713,B713))</f>
        <v/>
      </c>
    </row>
    <row r="714" spans="2:13" x14ac:dyDescent="0.2">
      <c r="B714" s="6"/>
      <c r="C714" s="10"/>
      <c r="D714" s="7"/>
      <c r="E714" s="7"/>
      <c r="F714" s="6"/>
      <c r="G714" s="11" t="str">
        <f t="shared" si="44"/>
        <v/>
      </c>
      <c r="H714" s="12" t="str">
        <f t="shared" si="45"/>
        <v/>
      </c>
      <c r="I714" s="6"/>
      <c r="J714" s="13" t="str">
        <f t="shared" si="46"/>
        <v/>
      </c>
      <c r="K714" s="13" t="str">
        <f t="shared" si="47"/>
        <v/>
      </c>
      <c r="L714" s="7"/>
      <c r="M714" s="1" t="str">
        <f>IF(B714="","",B714&amp;"|"&amp;COUNTIF($B$5:B714,B714))</f>
        <v/>
      </c>
    </row>
    <row r="715" spans="2:13" x14ac:dyDescent="0.2">
      <c r="B715" s="6"/>
      <c r="C715" s="10"/>
      <c r="D715" s="7"/>
      <c r="E715" s="7"/>
      <c r="F715" s="6"/>
      <c r="G715" s="11" t="str">
        <f t="shared" si="44"/>
        <v/>
      </c>
      <c r="H715" s="12" t="str">
        <f t="shared" si="45"/>
        <v/>
      </c>
      <c r="I715" s="6"/>
      <c r="J715" s="13" t="str">
        <f t="shared" si="46"/>
        <v/>
      </c>
      <c r="K715" s="13" t="str">
        <f t="shared" si="47"/>
        <v/>
      </c>
      <c r="L715" s="7"/>
      <c r="M715" s="1" t="str">
        <f>IF(B715="","",B715&amp;"|"&amp;COUNTIF($B$5:B715,B715))</f>
        <v/>
      </c>
    </row>
    <row r="716" spans="2:13" x14ac:dyDescent="0.2">
      <c r="B716" s="6"/>
      <c r="C716" s="10"/>
      <c r="D716" s="7"/>
      <c r="E716" s="7"/>
      <c r="F716" s="6"/>
      <c r="G716" s="11" t="str">
        <f t="shared" si="44"/>
        <v/>
      </c>
      <c r="H716" s="12" t="str">
        <f t="shared" si="45"/>
        <v/>
      </c>
      <c r="I716" s="6"/>
      <c r="J716" s="13" t="str">
        <f t="shared" si="46"/>
        <v/>
      </c>
      <c r="K716" s="13" t="str">
        <f t="shared" si="47"/>
        <v/>
      </c>
      <c r="L716" s="7"/>
      <c r="M716" s="1" t="str">
        <f>IF(B716="","",B716&amp;"|"&amp;COUNTIF($B$5:B716,B716))</f>
        <v/>
      </c>
    </row>
    <row r="717" spans="2:13" x14ac:dyDescent="0.2">
      <c r="B717" s="6"/>
      <c r="C717" s="10"/>
      <c r="D717" s="7"/>
      <c r="E717" s="7"/>
      <c r="F717" s="6"/>
      <c r="G717" s="11" t="str">
        <f t="shared" si="44"/>
        <v/>
      </c>
      <c r="H717" s="12" t="str">
        <f t="shared" si="45"/>
        <v/>
      </c>
      <c r="I717" s="6"/>
      <c r="J717" s="13" t="str">
        <f t="shared" si="46"/>
        <v/>
      </c>
      <c r="K717" s="13" t="str">
        <f t="shared" si="47"/>
        <v/>
      </c>
      <c r="L717" s="7"/>
      <c r="M717" s="1" t="str">
        <f>IF(B717="","",B717&amp;"|"&amp;COUNTIF($B$5:B717,B717))</f>
        <v/>
      </c>
    </row>
    <row r="718" spans="2:13" x14ac:dyDescent="0.2">
      <c r="B718" s="6"/>
      <c r="C718" s="10"/>
      <c r="D718" s="7"/>
      <c r="E718" s="7"/>
      <c r="F718" s="6"/>
      <c r="G718" s="11" t="str">
        <f t="shared" si="44"/>
        <v/>
      </c>
      <c r="H718" s="12" t="str">
        <f t="shared" si="45"/>
        <v/>
      </c>
      <c r="I718" s="6"/>
      <c r="J718" s="13" t="str">
        <f t="shared" si="46"/>
        <v/>
      </c>
      <c r="K718" s="13" t="str">
        <f t="shared" si="47"/>
        <v/>
      </c>
      <c r="L718" s="7"/>
      <c r="M718" s="1" t="str">
        <f>IF(B718="","",B718&amp;"|"&amp;COUNTIF($B$5:B718,B718))</f>
        <v/>
      </c>
    </row>
    <row r="719" spans="2:13" x14ac:dyDescent="0.2">
      <c r="B719" s="6"/>
      <c r="C719" s="10"/>
      <c r="D719" s="7"/>
      <c r="E719" s="7"/>
      <c r="F719" s="6"/>
      <c r="G719" s="11" t="str">
        <f t="shared" si="44"/>
        <v/>
      </c>
      <c r="H719" s="12" t="str">
        <f t="shared" si="45"/>
        <v/>
      </c>
      <c r="I719" s="6"/>
      <c r="J719" s="13" t="str">
        <f t="shared" si="46"/>
        <v/>
      </c>
      <c r="K719" s="13" t="str">
        <f t="shared" si="47"/>
        <v/>
      </c>
      <c r="L719" s="7"/>
      <c r="M719" s="1" t="str">
        <f>IF(B719="","",B719&amp;"|"&amp;COUNTIF($B$5:B719,B719))</f>
        <v/>
      </c>
    </row>
    <row r="720" spans="2:13" x14ac:dyDescent="0.2">
      <c r="B720" s="6"/>
      <c r="C720" s="10"/>
      <c r="D720" s="7"/>
      <c r="E720" s="7"/>
      <c r="F720" s="6"/>
      <c r="G720" s="11" t="str">
        <f t="shared" si="44"/>
        <v/>
      </c>
      <c r="H720" s="12" t="str">
        <f t="shared" si="45"/>
        <v/>
      </c>
      <c r="I720" s="6"/>
      <c r="J720" s="13" t="str">
        <f t="shared" si="46"/>
        <v/>
      </c>
      <c r="K720" s="13" t="str">
        <f t="shared" si="47"/>
        <v/>
      </c>
      <c r="L720" s="7"/>
      <c r="M720" s="1" t="str">
        <f>IF(B720="","",B720&amp;"|"&amp;COUNTIF($B$5:B720,B720))</f>
        <v/>
      </c>
    </row>
    <row r="721" spans="2:13" x14ac:dyDescent="0.2">
      <c r="B721" s="6"/>
      <c r="C721" s="10"/>
      <c r="D721" s="7"/>
      <c r="E721" s="7"/>
      <c r="F721" s="6"/>
      <c r="G721" s="11" t="str">
        <f t="shared" si="44"/>
        <v/>
      </c>
      <c r="H721" s="12" t="str">
        <f t="shared" si="45"/>
        <v/>
      </c>
      <c r="I721" s="6"/>
      <c r="J721" s="13" t="str">
        <f t="shared" si="46"/>
        <v/>
      </c>
      <c r="K721" s="13" t="str">
        <f t="shared" si="47"/>
        <v/>
      </c>
      <c r="L721" s="7"/>
      <c r="M721" s="1" t="str">
        <f>IF(B721="","",B721&amp;"|"&amp;COUNTIF($B$5:B721,B721))</f>
        <v/>
      </c>
    </row>
    <row r="722" spans="2:13" x14ac:dyDescent="0.2">
      <c r="B722" s="6"/>
      <c r="C722" s="10"/>
      <c r="D722" s="7"/>
      <c r="E722" s="7"/>
      <c r="F722" s="6"/>
      <c r="G722" s="11" t="str">
        <f t="shared" si="44"/>
        <v/>
      </c>
      <c r="H722" s="12" t="str">
        <f t="shared" si="45"/>
        <v/>
      </c>
      <c r="I722" s="6"/>
      <c r="J722" s="13" t="str">
        <f t="shared" si="46"/>
        <v/>
      </c>
      <c r="K722" s="13" t="str">
        <f t="shared" si="47"/>
        <v/>
      </c>
      <c r="L722" s="7"/>
      <c r="M722" s="1" t="str">
        <f>IF(B722="","",B722&amp;"|"&amp;COUNTIF($B$5:B722,B722))</f>
        <v/>
      </c>
    </row>
    <row r="723" spans="2:13" x14ac:dyDescent="0.2">
      <c r="B723" s="6"/>
      <c r="C723" s="10"/>
      <c r="D723" s="7"/>
      <c r="E723" s="7"/>
      <c r="F723" s="6"/>
      <c r="G723" s="11" t="str">
        <f t="shared" si="44"/>
        <v/>
      </c>
      <c r="H723" s="12" t="str">
        <f t="shared" si="45"/>
        <v/>
      </c>
      <c r="I723" s="6"/>
      <c r="J723" s="13" t="str">
        <f t="shared" si="46"/>
        <v/>
      </c>
      <c r="K723" s="13" t="str">
        <f t="shared" si="47"/>
        <v/>
      </c>
      <c r="L723" s="7"/>
      <c r="M723" s="1" t="str">
        <f>IF(B723="","",B723&amp;"|"&amp;COUNTIF($B$5:B723,B723))</f>
        <v/>
      </c>
    </row>
    <row r="724" spans="2:13" x14ac:dyDescent="0.2">
      <c r="B724" s="6"/>
      <c r="C724" s="10"/>
      <c r="D724" s="7"/>
      <c r="E724" s="7"/>
      <c r="F724" s="6"/>
      <c r="G724" s="11" t="str">
        <f t="shared" si="44"/>
        <v/>
      </c>
      <c r="H724" s="12" t="str">
        <f t="shared" si="45"/>
        <v/>
      </c>
      <c r="I724" s="6"/>
      <c r="J724" s="13" t="str">
        <f t="shared" si="46"/>
        <v/>
      </c>
      <c r="K724" s="13" t="str">
        <f t="shared" si="47"/>
        <v/>
      </c>
      <c r="L724" s="7"/>
      <c r="M724" s="1" t="str">
        <f>IF(B724="","",B724&amp;"|"&amp;COUNTIF($B$5:B724,B724))</f>
        <v/>
      </c>
    </row>
    <row r="725" spans="2:13" x14ac:dyDescent="0.2">
      <c r="B725" s="6"/>
      <c r="C725" s="10"/>
      <c r="D725" s="7"/>
      <c r="E725" s="7"/>
      <c r="F725" s="6"/>
      <c r="G725" s="11" t="str">
        <f t="shared" si="44"/>
        <v/>
      </c>
      <c r="H725" s="12" t="str">
        <f t="shared" si="45"/>
        <v/>
      </c>
      <c r="I725" s="6"/>
      <c r="J725" s="13" t="str">
        <f t="shared" si="46"/>
        <v/>
      </c>
      <c r="K725" s="13" t="str">
        <f t="shared" si="47"/>
        <v/>
      </c>
      <c r="L725" s="7"/>
      <c r="M725" s="1" t="str">
        <f>IF(B725="","",B725&amp;"|"&amp;COUNTIF($B$5:B725,B725))</f>
        <v/>
      </c>
    </row>
    <row r="726" spans="2:13" x14ac:dyDescent="0.2">
      <c r="B726" s="6"/>
      <c r="C726" s="10"/>
      <c r="D726" s="7"/>
      <c r="E726" s="7"/>
      <c r="F726" s="6"/>
      <c r="G726" s="11" t="str">
        <f t="shared" si="44"/>
        <v/>
      </c>
      <c r="H726" s="12" t="str">
        <f t="shared" si="45"/>
        <v/>
      </c>
      <c r="I726" s="6"/>
      <c r="J726" s="13" t="str">
        <f t="shared" si="46"/>
        <v/>
      </c>
      <c r="K726" s="13" t="str">
        <f t="shared" si="47"/>
        <v/>
      </c>
      <c r="L726" s="7"/>
      <c r="M726" s="1" t="str">
        <f>IF(B726="","",B726&amp;"|"&amp;COUNTIF($B$5:B726,B726))</f>
        <v/>
      </c>
    </row>
    <row r="727" spans="2:13" x14ac:dyDescent="0.2">
      <c r="B727" s="6"/>
      <c r="C727" s="10"/>
      <c r="D727" s="7"/>
      <c r="E727" s="7"/>
      <c r="F727" s="6"/>
      <c r="G727" s="11" t="str">
        <f t="shared" si="44"/>
        <v/>
      </c>
      <c r="H727" s="12" t="str">
        <f t="shared" si="45"/>
        <v/>
      </c>
      <c r="I727" s="6"/>
      <c r="J727" s="13" t="str">
        <f t="shared" si="46"/>
        <v/>
      </c>
      <c r="K727" s="13" t="str">
        <f t="shared" si="47"/>
        <v/>
      </c>
      <c r="L727" s="7"/>
      <c r="M727" s="1" t="str">
        <f>IF(B727="","",B727&amp;"|"&amp;COUNTIF($B$5:B727,B727))</f>
        <v/>
      </c>
    </row>
    <row r="728" spans="2:13" x14ac:dyDescent="0.2">
      <c r="B728" s="6"/>
      <c r="C728" s="10"/>
      <c r="D728" s="7"/>
      <c r="E728" s="7"/>
      <c r="F728" s="6"/>
      <c r="G728" s="11" t="str">
        <f t="shared" si="44"/>
        <v/>
      </c>
      <c r="H728" s="12" t="str">
        <f t="shared" si="45"/>
        <v/>
      </c>
      <c r="I728" s="6"/>
      <c r="J728" s="13" t="str">
        <f t="shared" si="46"/>
        <v/>
      </c>
      <c r="K728" s="13" t="str">
        <f t="shared" si="47"/>
        <v/>
      </c>
      <c r="L728" s="7"/>
      <c r="M728" s="1" t="str">
        <f>IF(B728="","",B728&amp;"|"&amp;COUNTIF($B$5:B728,B728))</f>
        <v/>
      </c>
    </row>
    <row r="729" spans="2:13" x14ac:dyDescent="0.2">
      <c r="B729" s="6"/>
      <c r="C729" s="10"/>
      <c r="D729" s="7"/>
      <c r="E729" s="7"/>
      <c r="F729" s="6"/>
      <c r="G729" s="11" t="str">
        <f t="shared" si="44"/>
        <v/>
      </c>
      <c r="H729" s="12" t="str">
        <f t="shared" si="45"/>
        <v/>
      </c>
      <c r="I729" s="6"/>
      <c r="J729" s="13" t="str">
        <f t="shared" si="46"/>
        <v/>
      </c>
      <c r="K729" s="13" t="str">
        <f t="shared" si="47"/>
        <v/>
      </c>
      <c r="L729" s="7"/>
      <c r="M729" s="1" t="str">
        <f>IF(B729="","",B729&amp;"|"&amp;COUNTIF($B$5:B729,B729))</f>
        <v/>
      </c>
    </row>
    <row r="730" spans="2:13" x14ac:dyDescent="0.2">
      <c r="B730" s="6"/>
      <c r="C730" s="10"/>
      <c r="D730" s="7"/>
      <c r="E730" s="7"/>
      <c r="F730" s="6"/>
      <c r="G730" s="11" t="str">
        <f t="shared" si="44"/>
        <v/>
      </c>
      <c r="H730" s="12" t="str">
        <f t="shared" si="45"/>
        <v/>
      </c>
      <c r="I730" s="6"/>
      <c r="J730" s="13" t="str">
        <f t="shared" si="46"/>
        <v/>
      </c>
      <c r="K730" s="13" t="str">
        <f t="shared" si="47"/>
        <v/>
      </c>
      <c r="L730" s="7"/>
      <c r="M730" s="1" t="str">
        <f>IF(B730="","",B730&amp;"|"&amp;COUNTIF($B$5:B730,B730))</f>
        <v/>
      </c>
    </row>
    <row r="731" spans="2:13" x14ac:dyDescent="0.2">
      <c r="B731" s="6"/>
      <c r="C731" s="10"/>
      <c r="D731" s="7"/>
      <c r="E731" s="7"/>
      <c r="F731" s="6"/>
      <c r="G731" s="11" t="str">
        <f t="shared" si="44"/>
        <v/>
      </c>
      <c r="H731" s="12" t="str">
        <f t="shared" si="45"/>
        <v/>
      </c>
      <c r="I731" s="6"/>
      <c r="J731" s="13" t="str">
        <f t="shared" si="46"/>
        <v/>
      </c>
      <c r="K731" s="13" t="str">
        <f t="shared" si="47"/>
        <v/>
      </c>
      <c r="L731" s="7"/>
      <c r="M731" s="1" t="str">
        <f>IF(B731="","",B731&amp;"|"&amp;COUNTIF($B$5:B731,B731))</f>
        <v/>
      </c>
    </row>
    <row r="732" spans="2:13" x14ac:dyDescent="0.2">
      <c r="B732" s="6"/>
      <c r="C732" s="10"/>
      <c r="D732" s="7"/>
      <c r="E732" s="7"/>
      <c r="F732" s="6"/>
      <c r="G732" s="11" t="str">
        <f t="shared" si="44"/>
        <v/>
      </c>
      <c r="H732" s="12" t="str">
        <f t="shared" si="45"/>
        <v/>
      </c>
      <c r="I732" s="6"/>
      <c r="J732" s="13" t="str">
        <f t="shared" si="46"/>
        <v/>
      </c>
      <c r="K732" s="13" t="str">
        <f t="shared" si="47"/>
        <v/>
      </c>
      <c r="L732" s="7"/>
      <c r="M732" s="1" t="str">
        <f>IF(B732="","",B732&amp;"|"&amp;COUNTIF($B$5:B732,B732))</f>
        <v/>
      </c>
    </row>
    <row r="733" spans="2:13" x14ac:dyDescent="0.2">
      <c r="B733" s="6"/>
      <c r="C733" s="10"/>
      <c r="D733" s="7"/>
      <c r="E733" s="7"/>
      <c r="F733" s="6"/>
      <c r="G733" s="11" t="str">
        <f t="shared" si="44"/>
        <v/>
      </c>
      <c r="H733" s="12" t="str">
        <f t="shared" si="45"/>
        <v/>
      </c>
      <c r="I733" s="6"/>
      <c r="J733" s="13" t="str">
        <f t="shared" si="46"/>
        <v/>
      </c>
      <c r="K733" s="13" t="str">
        <f t="shared" si="47"/>
        <v/>
      </c>
      <c r="L733" s="7"/>
      <c r="M733" s="1" t="str">
        <f>IF(B733="","",B733&amp;"|"&amp;COUNTIF($B$5:B733,B733))</f>
        <v/>
      </c>
    </row>
    <row r="734" spans="2:13" x14ac:dyDescent="0.2">
      <c r="B734" s="6"/>
      <c r="C734" s="10"/>
      <c r="D734" s="7"/>
      <c r="E734" s="7"/>
      <c r="F734" s="6"/>
      <c r="G734" s="11" t="str">
        <f t="shared" si="44"/>
        <v/>
      </c>
      <c r="H734" s="12" t="str">
        <f t="shared" si="45"/>
        <v/>
      </c>
      <c r="I734" s="6"/>
      <c r="J734" s="13" t="str">
        <f t="shared" si="46"/>
        <v/>
      </c>
      <c r="K734" s="13" t="str">
        <f t="shared" si="47"/>
        <v/>
      </c>
      <c r="L734" s="7"/>
      <c r="M734" s="1" t="str">
        <f>IF(B734="","",B734&amp;"|"&amp;COUNTIF($B$5:B734,B734))</f>
        <v/>
      </c>
    </row>
    <row r="735" spans="2:13" x14ac:dyDescent="0.2">
      <c r="B735" s="6"/>
      <c r="C735" s="10"/>
      <c r="D735" s="7"/>
      <c r="E735" s="7"/>
      <c r="F735" s="6"/>
      <c r="G735" s="11" t="str">
        <f t="shared" si="44"/>
        <v/>
      </c>
      <c r="H735" s="12" t="str">
        <f t="shared" si="45"/>
        <v/>
      </c>
      <c r="I735" s="6"/>
      <c r="J735" s="13" t="str">
        <f t="shared" si="46"/>
        <v/>
      </c>
      <c r="K735" s="13" t="str">
        <f t="shared" si="47"/>
        <v/>
      </c>
      <c r="L735" s="7"/>
      <c r="M735" s="1" t="str">
        <f>IF(B735="","",B735&amp;"|"&amp;COUNTIF($B$5:B735,B735))</f>
        <v/>
      </c>
    </row>
    <row r="736" spans="2:13" x14ac:dyDescent="0.2">
      <c r="B736" s="6"/>
      <c r="C736" s="10"/>
      <c r="D736" s="7"/>
      <c r="E736" s="7"/>
      <c r="F736" s="6"/>
      <c r="G736" s="11" t="str">
        <f t="shared" si="44"/>
        <v/>
      </c>
      <c r="H736" s="12" t="str">
        <f t="shared" si="45"/>
        <v/>
      </c>
      <c r="I736" s="6"/>
      <c r="J736" s="13" t="str">
        <f t="shared" si="46"/>
        <v/>
      </c>
      <c r="K736" s="13" t="str">
        <f t="shared" si="47"/>
        <v/>
      </c>
      <c r="L736" s="7"/>
      <c r="M736" s="1" t="str">
        <f>IF(B736="","",B736&amp;"|"&amp;COUNTIF($B$5:B736,B736))</f>
        <v/>
      </c>
    </row>
    <row r="737" spans="2:13" x14ac:dyDescent="0.2">
      <c r="B737" s="6"/>
      <c r="C737" s="10"/>
      <c r="D737" s="7"/>
      <c r="E737" s="7"/>
      <c r="F737" s="6"/>
      <c r="G737" s="11" t="str">
        <f t="shared" si="44"/>
        <v/>
      </c>
      <c r="H737" s="12" t="str">
        <f t="shared" si="45"/>
        <v/>
      </c>
      <c r="I737" s="6"/>
      <c r="J737" s="13" t="str">
        <f t="shared" si="46"/>
        <v/>
      </c>
      <c r="K737" s="13" t="str">
        <f t="shared" si="47"/>
        <v/>
      </c>
      <c r="L737" s="7"/>
      <c r="M737" s="1" t="str">
        <f>IF(B737="","",B737&amp;"|"&amp;COUNTIF($B$5:B737,B737))</f>
        <v/>
      </c>
    </row>
    <row r="738" spans="2:13" x14ac:dyDescent="0.2">
      <c r="B738" s="6"/>
      <c r="C738" s="10"/>
      <c r="D738" s="7"/>
      <c r="E738" s="7"/>
      <c r="F738" s="6"/>
      <c r="G738" s="11" t="str">
        <f t="shared" si="44"/>
        <v/>
      </c>
      <c r="H738" s="12" t="str">
        <f t="shared" si="45"/>
        <v/>
      </c>
      <c r="I738" s="6"/>
      <c r="J738" s="13" t="str">
        <f t="shared" si="46"/>
        <v/>
      </c>
      <c r="K738" s="13" t="str">
        <f t="shared" si="47"/>
        <v/>
      </c>
      <c r="L738" s="7"/>
      <c r="M738" s="1" t="str">
        <f>IF(B738="","",B738&amp;"|"&amp;COUNTIF($B$5:B738,B738))</f>
        <v/>
      </c>
    </row>
    <row r="739" spans="2:13" x14ac:dyDescent="0.2">
      <c r="B739" s="6"/>
      <c r="C739" s="10"/>
      <c r="D739" s="7"/>
      <c r="E739" s="7"/>
      <c r="F739" s="6"/>
      <c r="G739" s="11" t="str">
        <f t="shared" si="44"/>
        <v/>
      </c>
      <c r="H739" s="12" t="str">
        <f t="shared" si="45"/>
        <v/>
      </c>
      <c r="I739" s="6"/>
      <c r="J739" s="13" t="str">
        <f t="shared" si="46"/>
        <v/>
      </c>
      <c r="K739" s="13" t="str">
        <f t="shared" si="47"/>
        <v/>
      </c>
      <c r="L739" s="7"/>
      <c r="M739" s="1" t="str">
        <f>IF(B739="","",B739&amp;"|"&amp;COUNTIF($B$5:B739,B739))</f>
        <v/>
      </c>
    </row>
    <row r="740" spans="2:13" x14ac:dyDescent="0.2">
      <c r="B740" s="6"/>
      <c r="C740" s="10"/>
      <c r="D740" s="7"/>
      <c r="E740" s="7"/>
      <c r="F740" s="6"/>
      <c r="G740" s="11" t="str">
        <f t="shared" si="44"/>
        <v/>
      </c>
      <c r="H740" s="12" t="str">
        <f t="shared" si="45"/>
        <v/>
      </c>
      <c r="I740" s="6"/>
      <c r="J740" s="13" t="str">
        <f t="shared" si="46"/>
        <v/>
      </c>
      <c r="K740" s="13" t="str">
        <f t="shared" si="47"/>
        <v/>
      </c>
      <c r="L740" s="7"/>
      <c r="M740" s="1" t="str">
        <f>IF(B740="","",B740&amp;"|"&amp;COUNTIF($B$5:B740,B740))</f>
        <v/>
      </c>
    </row>
    <row r="741" spans="2:13" x14ac:dyDescent="0.2">
      <c r="B741" s="6"/>
      <c r="C741" s="10"/>
      <c r="D741" s="7"/>
      <c r="E741" s="7"/>
      <c r="F741" s="6"/>
      <c r="G741" s="11" t="str">
        <f t="shared" si="44"/>
        <v/>
      </c>
      <c r="H741" s="12" t="str">
        <f t="shared" si="45"/>
        <v/>
      </c>
      <c r="I741" s="6"/>
      <c r="J741" s="13" t="str">
        <f t="shared" si="46"/>
        <v/>
      </c>
      <c r="K741" s="13" t="str">
        <f t="shared" si="47"/>
        <v/>
      </c>
      <c r="L741" s="7"/>
      <c r="M741" s="1" t="str">
        <f>IF(B741="","",B741&amp;"|"&amp;COUNTIF($B$5:B741,B741))</f>
        <v/>
      </c>
    </row>
    <row r="742" spans="2:13" x14ac:dyDescent="0.2">
      <c r="B742" s="6"/>
      <c r="C742" s="10"/>
      <c r="D742" s="7"/>
      <c r="E742" s="7"/>
      <c r="F742" s="6"/>
      <c r="G742" s="11" t="str">
        <f t="shared" si="44"/>
        <v/>
      </c>
      <c r="H742" s="12" t="str">
        <f t="shared" si="45"/>
        <v/>
      </c>
      <c r="I742" s="6"/>
      <c r="J742" s="13" t="str">
        <f t="shared" si="46"/>
        <v/>
      </c>
      <c r="K742" s="13" t="str">
        <f t="shared" si="47"/>
        <v/>
      </c>
      <c r="L742" s="7"/>
      <c r="M742" s="1" t="str">
        <f>IF(B742="","",B742&amp;"|"&amp;COUNTIF($B$5:B742,B742))</f>
        <v/>
      </c>
    </row>
    <row r="743" spans="2:13" x14ac:dyDescent="0.2">
      <c r="B743" s="6"/>
      <c r="C743" s="10"/>
      <c r="D743" s="7"/>
      <c r="E743" s="7"/>
      <c r="F743" s="6"/>
      <c r="G743" s="11" t="str">
        <f t="shared" si="44"/>
        <v/>
      </c>
      <c r="H743" s="12" t="str">
        <f t="shared" si="45"/>
        <v/>
      </c>
      <c r="I743" s="6"/>
      <c r="J743" s="13" t="str">
        <f t="shared" si="46"/>
        <v/>
      </c>
      <c r="K743" s="13" t="str">
        <f t="shared" si="47"/>
        <v/>
      </c>
      <c r="L743" s="7"/>
      <c r="M743" s="1" t="str">
        <f>IF(B743="","",B743&amp;"|"&amp;COUNTIF($B$5:B743,B743))</f>
        <v/>
      </c>
    </row>
    <row r="744" spans="2:13" x14ac:dyDescent="0.2">
      <c r="B744" s="6"/>
      <c r="C744" s="10"/>
      <c r="D744" s="7"/>
      <c r="E744" s="7"/>
      <c r="F744" s="6"/>
      <c r="G744" s="11" t="str">
        <f t="shared" si="44"/>
        <v/>
      </c>
      <c r="H744" s="12" t="str">
        <f t="shared" si="45"/>
        <v/>
      </c>
      <c r="I744" s="6"/>
      <c r="J744" s="13" t="str">
        <f t="shared" si="46"/>
        <v/>
      </c>
      <c r="K744" s="13" t="str">
        <f t="shared" si="47"/>
        <v/>
      </c>
      <c r="L744" s="7"/>
      <c r="M744" s="1" t="str">
        <f>IF(B744="","",B744&amp;"|"&amp;COUNTIF($B$5:B744,B744))</f>
        <v/>
      </c>
    </row>
    <row r="745" spans="2:13" x14ac:dyDescent="0.2">
      <c r="B745" s="6"/>
      <c r="C745" s="10"/>
      <c r="D745" s="7"/>
      <c r="E745" s="7"/>
      <c r="F745" s="6"/>
      <c r="G745" s="11" t="str">
        <f t="shared" si="44"/>
        <v/>
      </c>
      <c r="H745" s="12" t="str">
        <f t="shared" si="45"/>
        <v/>
      </c>
      <c r="I745" s="6"/>
      <c r="J745" s="13" t="str">
        <f t="shared" si="46"/>
        <v/>
      </c>
      <c r="K745" s="13" t="str">
        <f t="shared" si="47"/>
        <v/>
      </c>
      <c r="L745" s="7"/>
      <c r="M745" s="1" t="str">
        <f>IF(B745="","",B745&amp;"|"&amp;COUNTIF($B$5:B745,B745))</f>
        <v/>
      </c>
    </row>
    <row r="746" spans="2:13" x14ac:dyDescent="0.2">
      <c r="B746" s="6"/>
      <c r="C746" s="10"/>
      <c r="D746" s="7"/>
      <c r="E746" s="7"/>
      <c r="F746" s="6"/>
      <c r="G746" s="11" t="str">
        <f t="shared" si="44"/>
        <v/>
      </c>
      <c r="H746" s="12" t="str">
        <f t="shared" si="45"/>
        <v/>
      </c>
      <c r="I746" s="6"/>
      <c r="J746" s="13" t="str">
        <f t="shared" si="46"/>
        <v/>
      </c>
      <c r="K746" s="13" t="str">
        <f t="shared" si="47"/>
        <v/>
      </c>
      <c r="L746" s="7"/>
      <c r="M746" s="1" t="str">
        <f>IF(B746="","",B746&amp;"|"&amp;COUNTIF($B$5:B746,B746))</f>
        <v/>
      </c>
    </row>
    <row r="747" spans="2:13" x14ac:dyDescent="0.2">
      <c r="B747" s="6"/>
      <c r="C747" s="10"/>
      <c r="D747" s="7"/>
      <c r="E747" s="7"/>
      <c r="F747" s="6"/>
      <c r="G747" s="11" t="str">
        <f t="shared" si="44"/>
        <v/>
      </c>
      <c r="H747" s="12" t="str">
        <f t="shared" si="45"/>
        <v/>
      </c>
      <c r="I747" s="6"/>
      <c r="J747" s="13" t="str">
        <f t="shared" si="46"/>
        <v/>
      </c>
      <c r="K747" s="13" t="str">
        <f t="shared" si="47"/>
        <v/>
      </c>
      <c r="L747" s="7"/>
      <c r="M747" s="1" t="str">
        <f>IF(B747="","",B747&amp;"|"&amp;COUNTIF($B$5:B747,B747))</f>
        <v/>
      </c>
    </row>
    <row r="748" spans="2:13" x14ac:dyDescent="0.2">
      <c r="B748" s="6"/>
      <c r="C748" s="10"/>
      <c r="D748" s="7"/>
      <c r="E748" s="7"/>
      <c r="F748" s="6"/>
      <c r="G748" s="11" t="str">
        <f t="shared" si="44"/>
        <v/>
      </c>
      <c r="H748" s="12" t="str">
        <f t="shared" si="45"/>
        <v/>
      </c>
      <c r="I748" s="6"/>
      <c r="J748" s="13" t="str">
        <f t="shared" si="46"/>
        <v/>
      </c>
      <c r="K748" s="13" t="str">
        <f t="shared" si="47"/>
        <v/>
      </c>
      <c r="L748" s="7"/>
      <c r="M748" s="1" t="str">
        <f>IF(B748="","",B748&amp;"|"&amp;COUNTIF($B$5:B748,B748))</f>
        <v/>
      </c>
    </row>
    <row r="749" spans="2:13" x14ac:dyDescent="0.2">
      <c r="B749" s="6"/>
      <c r="C749" s="10"/>
      <c r="D749" s="7"/>
      <c r="E749" s="7"/>
      <c r="F749" s="6"/>
      <c r="G749" s="11" t="str">
        <f t="shared" si="44"/>
        <v/>
      </c>
      <c r="H749" s="12" t="str">
        <f t="shared" si="45"/>
        <v/>
      </c>
      <c r="I749" s="6"/>
      <c r="J749" s="13" t="str">
        <f t="shared" si="46"/>
        <v/>
      </c>
      <c r="K749" s="13" t="str">
        <f t="shared" si="47"/>
        <v/>
      </c>
      <c r="L749" s="7"/>
      <c r="M749" s="1" t="str">
        <f>IF(B749="","",B749&amp;"|"&amp;COUNTIF($B$5:B749,B749))</f>
        <v/>
      </c>
    </row>
    <row r="750" spans="2:13" x14ac:dyDescent="0.2">
      <c r="B750" s="6"/>
      <c r="C750" s="10"/>
      <c r="D750" s="7"/>
      <c r="E750" s="7"/>
      <c r="F750" s="6"/>
      <c r="G750" s="11" t="str">
        <f t="shared" si="44"/>
        <v/>
      </c>
      <c r="H750" s="12" t="str">
        <f t="shared" si="45"/>
        <v/>
      </c>
      <c r="I750" s="6"/>
      <c r="J750" s="13" t="str">
        <f t="shared" si="46"/>
        <v/>
      </c>
      <c r="K750" s="13" t="str">
        <f t="shared" si="47"/>
        <v/>
      </c>
      <c r="L750" s="7"/>
      <c r="M750" s="1" t="str">
        <f>IF(B750="","",B750&amp;"|"&amp;COUNTIF($B$5:B750,B750))</f>
        <v/>
      </c>
    </row>
    <row r="751" spans="2:13" x14ac:dyDescent="0.2">
      <c r="B751" s="6"/>
      <c r="C751" s="10"/>
      <c r="D751" s="7"/>
      <c r="E751" s="7"/>
      <c r="F751" s="6"/>
      <c r="G751" s="11" t="str">
        <f t="shared" si="44"/>
        <v/>
      </c>
      <c r="H751" s="12" t="str">
        <f t="shared" si="45"/>
        <v/>
      </c>
      <c r="I751" s="6"/>
      <c r="J751" s="13" t="str">
        <f t="shared" si="46"/>
        <v/>
      </c>
      <c r="K751" s="13" t="str">
        <f t="shared" si="47"/>
        <v/>
      </c>
      <c r="L751" s="7"/>
      <c r="M751" s="1" t="str">
        <f>IF(B751="","",B751&amp;"|"&amp;COUNTIF($B$5:B751,B751))</f>
        <v/>
      </c>
    </row>
    <row r="752" spans="2:13" x14ac:dyDescent="0.2">
      <c r="B752" s="6"/>
      <c r="C752" s="10"/>
      <c r="D752" s="7"/>
      <c r="E752" s="7"/>
      <c r="F752" s="6"/>
      <c r="G752" s="11" t="str">
        <f t="shared" si="44"/>
        <v/>
      </c>
      <c r="H752" s="12" t="str">
        <f t="shared" si="45"/>
        <v/>
      </c>
      <c r="I752" s="6"/>
      <c r="J752" s="13" t="str">
        <f t="shared" si="46"/>
        <v/>
      </c>
      <c r="K752" s="13" t="str">
        <f t="shared" si="47"/>
        <v/>
      </c>
      <c r="L752" s="7"/>
      <c r="M752" s="1" t="str">
        <f>IF(B752="","",B752&amp;"|"&amp;COUNTIF($B$5:B752,B752))</f>
        <v/>
      </c>
    </row>
    <row r="753" spans="2:13" x14ac:dyDescent="0.2">
      <c r="B753" s="6"/>
      <c r="C753" s="10"/>
      <c r="D753" s="7"/>
      <c r="E753" s="7"/>
      <c r="F753" s="6"/>
      <c r="G753" s="11" t="str">
        <f t="shared" si="44"/>
        <v/>
      </c>
      <c r="H753" s="12" t="str">
        <f t="shared" si="45"/>
        <v/>
      </c>
      <c r="I753" s="6"/>
      <c r="J753" s="13" t="str">
        <f t="shared" si="46"/>
        <v/>
      </c>
      <c r="K753" s="13" t="str">
        <f t="shared" si="47"/>
        <v/>
      </c>
      <c r="L753" s="7"/>
      <c r="M753" s="1" t="str">
        <f>IF(B753="","",B753&amp;"|"&amp;COUNTIF($B$5:B753,B753))</f>
        <v/>
      </c>
    </row>
    <row r="754" spans="2:13" x14ac:dyDescent="0.2">
      <c r="B754" s="6"/>
      <c r="C754" s="10"/>
      <c r="D754" s="7"/>
      <c r="E754" s="7"/>
      <c r="F754" s="6"/>
      <c r="G754" s="11" t="str">
        <f t="shared" si="44"/>
        <v/>
      </c>
      <c r="H754" s="12" t="str">
        <f t="shared" si="45"/>
        <v/>
      </c>
      <c r="I754" s="6"/>
      <c r="J754" s="13" t="str">
        <f t="shared" si="46"/>
        <v/>
      </c>
      <c r="K754" s="13" t="str">
        <f t="shared" si="47"/>
        <v/>
      </c>
      <c r="L754" s="7"/>
      <c r="M754" s="1" t="str">
        <f>IF(B754="","",B754&amp;"|"&amp;COUNTIF($B$5:B754,B754))</f>
        <v/>
      </c>
    </row>
    <row r="755" spans="2:13" x14ac:dyDescent="0.2">
      <c r="B755" s="6"/>
      <c r="C755" s="10"/>
      <c r="D755" s="7"/>
      <c r="E755" s="7"/>
      <c r="F755" s="6"/>
      <c r="G755" s="11" t="str">
        <f t="shared" si="44"/>
        <v/>
      </c>
      <c r="H755" s="12" t="str">
        <f t="shared" si="45"/>
        <v/>
      </c>
      <c r="I755" s="6"/>
      <c r="J755" s="13" t="str">
        <f t="shared" si="46"/>
        <v/>
      </c>
      <c r="K755" s="13" t="str">
        <f t="shared" si="47"/>
        <v/>
      </c>
      <c r="L755" s="7"/>
      <c r="M755" s="1" t="str">
        <f>IF(B755="","",B755&amp;"|"&amp;COUNTIF($B$5:B755,B755))</f>
        <v/>
      </c>
    </row>
    <row r="756" spans="2:13" x14ac:dyDescent="0.2">
      <c r="B756" s="6"/>
      <c r="C756" s="10"/>
      <c r="D756" s="7"/>
      <c r="E756" s="7"/>
      <c r="F756" s="6"/>
      <c r="G756" s="11" t="str">
        <f t="shared" si="44"/>
        <v/>
      </c>
      <c r="H756" s="12" t="str">
        <f t="shared" si="45"/>
        <v/>
      </c>
      <c r="I756" s="6"/>
      <c r="J756" s="13" t="str">
        <f t="shared" si="46"/>
        <v/>
      </c>
      <c r="K756" s="13" t="str">
        <f t="shared" si="47"/>
        <v/>
      </c>
      <c r="L756" s="7"/>
      <c r="M756" s="1" t="str">
        <f>IF(B756="","",B756&amp;"|"&amp;COUNTIF($B$5:B756,B756))</f>
        <v/>
      </c>
    </row>
    <row r="757" spans="2:13" x14ac:dyDescent="0.2">
      <c r="B757" s="6"/>
      <c r="C757" s="10"/>
      <c r="D757" s="7"/>
      <c r="E757" s="7"/>
      <c r="F757" s="6"/>
      <c r="G757" s="11" t="str">
        <f t="shared" si="44"/>
        <v/>
      </c>
      <c r="H757" s="12" t="str">
        <f t="shared" si="45"/>
        <v/>
      </c>
      <c r="I757" s="6"/>
      <c r="J757" s="13" t="str">
        <f t="shared" si="46"/>
        <v/>
      </c>
      <c r="K757" s="13" t="str">
        <f t="shared" si="47"/>
        <v/>
      </c>
      <c r="L757" s="7"/>
      <c r="M757" s="1" t="str">
        <f>IF(B757="","",B757&amp;"|"&amp;COUNTIF($B$5:B757,B757))</f>
        <v/>
      </c>
    </row>
    <row r="758" spans="2:13" x14ac:dyDescent="0.2">
      <c r="B758" s="6"/>
      <c r="C758" s="10"/>
      <c r="D758" s="7"/>
      <c r="E758" s="7"/>
      <c r="F758" s="6"/>
      <c r="G758" s="11" t="str">
        <f t="shared" si="44"/>
        <v/>
      </c>
      <c r="H758" s="12" t="str">
        <f t="shared" si="45"/>
        <v/>
      </c>
      <c r="I758" s="6"/>
      <c r="J758" s="13" t="str">
        <f t="shared" si="46"/>
        <v/>
      </c>
      <c r="K758" s="13" t="str">
        <f t="shared" si="47"/>
        <v/>
      </c>
      <c r="L758" s="7"/>
      <c r="M758" s="1" t="str">
        <f>IF(B758="","",B758&amp;"|"&amp;COUNTIF($B$5:B758,B758))</f>
        <v/>
      </c>
    </row>
    <row r="759" spans="2:13" x14ac:dyDescent="0.2">
      <c r="B759" s="6"/>
      <c r="C759" s="10"/>
      <c r="D759" s="7"/>
      <c r="E759" s="7"/>
      <c r="F759" s="6"/>
      <c r="G759" s="11" t="str">
        <f t="shared" si="44"/>
        <v/>
      </c>
      <c r="H759" s="12" t="str">
        <f t="shared" si="45"/>
        <v/>
      </c>
      <c r="I759" s="6"/>
      <c r="J759" s="13" t="str">
        <f t="shared" si="46"/>
        <v/>
      </c>
      <c r="K759" s="13" t="str">
        <f t="shared" si="47"/>
        <v/>
      </c>
      <c r="L759" s="7"/>
      <c r="M759" s="1" t="str">
        <f>IF(B759="","",B759&amp;"|"&amp;COUNTIF($B$5:B759,B759))</f>
        <v/>
      </c>
    </row>
    <row r="760" spans="2:13" x14ac:dyDescent="0.2">
      <c r="B760" s="6"/>
      <c r="C760" s="10"/>
      <c r="D760" s="7"/>
      <c r="E760" s="7"/>
      <c r="F760" s="6"/>
      <c r="G760" s="11" t="str">
        <f t="shared" si="44"/>
        <v/>
      </c>
      <c r="H760" s="12" t="str">
        <f t="shared" si="45"/>
        <v/>
      </c>
      <c r="I760" s="6"/>
      <c r="J760" s="13" t="str">
        <f t="shared" si="46"/>
        <v/>
      </c>
      <c r="K760" s="13" t="str">
        <f t="shared" si="47"/>
        <v/>
      </c>
      <c r="L760" s="7"/>
      <c r="M760" s="1" t="str">
        <f>IF(B760="","",B760&amp;"|"&amp;COUNTIF($B$5:B760,B760))</f>
        <v/>
      </c>
    </row>
    <row r="761" spans="2:13" x14ac:dyDescent="0.2">
      <c r="B761" s="6"/>
      <c r="C761" s="10"/>
      <c r="D761" s="7"/>
      <c r="E761" s="7"/>
      <c r="F761" s="6"/>
      <c r="G761" s="11" t="str">
        <f t="shared" si="44"/>
        <v/>
      </c>
      <c r="H761" s="12" t="str">
        <f t="shared" si="45"/>
        <v/>
      </c>
      <c r="I761" s="6"/>
      <c r="J761" s="13" t="str">
        <f t="shared" si="46"/>
        <v/>
      </c>
      <c r="K761" s="13" t="str">
        <f t="shared" si="47"/>
        <v/>
      </c>
      <c r="L761" s="7"/>
      <c r="M761" s="1" t="str">
        <f>IF(B761="","",B761&amp;"|"&amp;COUNTIF($B$5:B761,B761))</f>
        <v/>
      </c>
    </row>
    <row r="762" spans="2:13" x14ac:dyDescent="0.2">
      <c r="B762" s="6"/>
      <c r="C762" s="10"/>
      <c r="D762" s="7"/>
      <c r="E762" s="7"/>
      <c r="F762" s="6"/>
      <c r="G762" s="11" t="str">
        <f t="shared" si="44"/>
        <v/>
      </c>
      <c r="H762" s="12" t="str">
        <f t="shared" si="45"/>
        <v/>
      </c>
      <c r="I762" s="6"/>
      <c r="J762" s="13" t="str">
        <f t="shared" si="46"/>
        <v/>
      </c>
      <c r="K762" s="13" t="str">
        <f t="shared" si="47"/>
        <v/>
      </c>
      <c r="L762" s="7"/>
      <c r="M762" s="1" t="str">
        <f>IF(B762="","",B762&amp;"|"&amp;COUNTIF($B$5:B762,B762))</f>
        <v/>
      </c>
    </row>
    <row r="763" spans="2:13" x14ac:dyDescent="0.2">
      <c r="B763" s="6"/>
      <c r="C763" s="10"/>
      <c r="D763" s="7"/>
      <c r="E763" s="7"/>
      <c r="F763" s="6"/>
      <c r="G763" s="11" t="str">
        <f t="shared" si="44"/>
        <v/>
      </c>
      <c r="H763" s="12" t="str">
        <f t="shared" si="45"/>
        <v/>
      </c>
      <c r="I763" s="6"/>
      <c r="J763" s="13" t="str">
        <f t="shared" si="46"/>
        <v/>
      </c>
      <c r="K763" s="13" t="str">
        <f t="shared" si="47"/>
        <v/>
      </c>
      <c r="L763" s="7"/>
      <c r="M763" s="1" t="str">
        <f>IF(B763="","",B763&amp;"|"&amp;COUNTIF($B$5:B763,B763))</f>
        <v/>
      </c>
    </row>
    <row r="764" spans="2:13" x14ac:dyDescent="0.2">
      <c r="B764" s="6"/>
      <c r="C764" s="10"/>
      <c r="D764" s="7"/>
      <c r="E764" s="7"/>
      <c r="F764" s="6"/>
      <c r="G764" s="11" t="str">
        <f t="shared" si="44"/>
        <v/>
      </c>
      <c r="H764" s="12" t="str">
        <f t="shared" si="45"/>
        <v/>
      </c>
      <c r="I764" s="6"/>
      <c r="J764" s="13" t="str">
        <f t="shared" si="46"/>
        <v/>
      </c>
      <c r="K764" s="13" t="str">
        <f t="shared" si="47"/>
        <v/>
      </c>
      <c r="L764" s="7"/>
      <c r="M764" s="1" t="str">
        <f>IF(B764="","",B764&amp;"|"&amp;COUNTIF($B$5:B764,B764))</f>
        <v/>
      </c>
    </row>
    <row r="765" spans="2:13" x14ac:dyDescent="0.2">
      <c r="B765" s="6"/>
      <c r="C765" s="10"/>
      <c r="D765" s="7"/>
      <c r="E765" s="7"/>
      <c r="F765" s="6"/>
      <c r="G765" s="11" t="str">
        <f t="shared" si="44"/>
        <v/>
      </c>
      <c r="H765" s="12" t="str">
        <f t="shared" si="45"/>
        <v/>
      </c>
      <c r="I765" s="6"/>
      <c r="J765" s="13" t="str">
        <f t="shared" si="46"/>
        <v/>
      </c>
      <c r="K765" s="13" t="str">
        <f t="shared" si="47"/>
        <v/>
      </c>
      <c r="L765" s="7"/>
      <c r="M765" s="1" t="str">
        <f>IF(B765="","",B765&amp;"|"&amp;COUNTIF($B$5:B765,B765))</f>
        <v/>
      </c>
    </row>
    <row r="766" spans="2:13" x14ac:dyDescent="0.2">
      <c r="B766" s="6"/>
      <c r="C766" s="10"/>
      <c r="D766" s="7"/>
      <c r="E766" s="7"/>
      <c r="F766" s="6"/>
      <c r="G766" s="11" t="str">
        <f t="shared" si="44"/>
        <v/>
      </c>
      <c r="H766" s="12" t="str">
        <f t="shared" si="45"/>
        <v/>
      </c>
      <c r="I766" s="6"/>
      <c r="J766" s="13" t="str">
        <f t="shared" si="46"/>
        <v/>
      </c>
      <c r="K766" s="13" t="str">
        <f t="shared" si="47"/>
        <v/>
      </c>
      <c r="L766" s="7"/>
      <c r="M766" s="1" t="str">
        <f>IF(B766="","",B766&amp;"|"&amp;COUNTIF($B$5:B766,B766))</f>
        <v/>
      </c>
    </row>
    <row r="767" spans="2:13" x14ac:dyDescent="0.2">
      <c r="B767" s="6"/>
      <c r="C767" s="10"/>
      <c r="D767" s="7"/>
      <c r="E767" s="7"/>
      <c r="F767" s="6"/>
      <c r="G767" s="11" t="str">
        <f t="shared" si="44"/>
        <v/>
      </c>
      <c r="H767" s="12" t="str">
        <f t="shared" si="45"/>
        <v/>
      </c>
      <c r="I767" s="6"/>
      <c r="J767" s="13" t="str">
        <f t="shared" si="46"/>
        <v/>
      </c>
      <c r="K767" s="13" t="str">
        <f t="shared" si="47"/>
        <v/>
      </c>
      <c r="L767" s="7"/>
      <c r="M767" s="1" t="str">
        <f>IF(B767="","",B767&amp;"|"&amp;COUNTIF($B$5:B767,B767))</f>
        <v/>
      </c>
    </row>
    <row r="768" spans="2:13" x14ac:dyDescent="0.2">
      <c r="B768" s="6"/>
      <c r="C768" s="10"/>
      <c r="D768" s="7"/>
      <c r="E768" s="7"/>
      <c r="F768" s="6"/>
      <c r="G768" s="11" t="str">
        <f t="shared" si="44"/>
        <v/>
      </c>
      <c r="H768" s="12" t="str">
        <f t="shared" si="45"/>
        <v/>
      </c>
      <c r="I768" s="6"/>
      <c r="J768" s="13" t="str">
        <f t="shared" si="46"/>
        <v/>
      </c>
      <c r="K768" s="13" t="str">
        <f t="shared" si="47"/>
        <v/>
      </c>
      <c r="L768" s="7"/>
      <c r="M768" s="1" t="str">
        <f>IF(B768="","",B768&amp;"|"&amp;COUNTIF($B$5:B768,B768))</f>
        <v/>
      </c>
    </row>
    <row r="769" spans="2:13" x14ac:dyDescent="0.2">
      <c r="B769" s="6"/>
      <c r="C769" s="10"/>
      <c r="D769" s="7"/>
      <c r="E769" s="7"/>
      <c r="F769" s="6"/>
      <c r="G769" s="11" t="str">
        <f t="shared" si="44"/>
        <v/>
      </c>
      <c r="H769" s="12" t="str">
        <f t="shared" si="45"/>
        <v/>
      </c>
      <c r="I769" s="6"/>
      <c r="J769" s="13" t="str">
        <f t="shared" si="46"/>
        <v/>
      </c>
      <c r="K769" s="13" t="str">
        <f t="shared" si="47"/>
        <v/>
      </c>
      <c r="L769" s="7"/>
      <c r="M769" s="1" t="str">
        <f>IF(B769="","",B769&amp;"|"&amp;COUNTIF($B$5:B769,B769))</f>
        <v/>
      </c>
    </row>
    <row r="770" spans="2:13" x14ac:dyDescent="0.2">
      <c r="B770" s="6"/>
      <c r="C770" s="10"/>
      <c r="D770" s="7"/>
      <c r="E770" s="7"/>
      <c r="F770" s="6"/>
      <c r="G770" s="11" t="str">
        <f t="shared" si="44"/>
        <v/>
      </c>
      <c r="H770" s="12" t="str">
        <f t="shared" si="45"/>
        <v/>
      </c>
      <c r="I770" s="6"/>
      <c r="J770" s="13" t="str">
        <f t="shared" si="46"/>
        <v/>
      </c>
      <c r="K770" s="13" t="str">
        <f t="shared" si="47"/>
        <v/>
      </c>
      <c r="L770" s="7"/>
      <c r="M770" s="1" t="str">
        <f>IF(B770="","",B770&amp;"|"&amp;COUNTIF($B$5:B770,B770))</f>
        <v/>
      </c>
    </row>
    <row r="771" spans="2:13" x14ac:dyDescent="0.2">
      <c r="B771" s="6"/>
      <c r="C771" s="10"/>
      <c r="D771" s="7"/>
      <c r="E771" s="7"/>
      <c r="F771" s="6"/>
      <c r="G771" s="11" t="str">
        <f t="shared" si="44"/>
        <v/>
      </c>
      <c r="H771" s="12" t="str">
        <f t="shared" si="45"/>
        <v/>
      </c>
      <c r="I771" s="6"/>
      <c r="J771" s="13" t="str">
        <f t="shared" si="46"/>
        <v/>
      </c>
      <c r="K771" s="13" t="str">
        <f t="shared" si="47"/>
        <v/>
      </c>
      <c r="L771" s="7"/>
      <c r="M771" s="1" t="str">
        <f>IF(B771="","",B771&amp;"|"&amp;COUNTIF($B$5:B771,B771))</f>
        <v/>
      </c>
    </row>
    <row r="772" spans="2:13" x14ac:dyDescent="0.2">
      <c r="B772" s="6"/>
      <c r="C772" s="10"/>
      <c r="D772" s="7"/>
      <c r="E772" s="7"/>
      <c r="F772" s="6"/>
      <c r="G772" s="11" t="str">
        <f t="shared" si="44"/>
        <v/>
      </c>
      <c r="H772" s="12" t="str">
        <f t="shared" si="45"/>
        <v/>
      </c>
      <c r="I772" s="6"/>
      <c r="J772" s="13" t="str">
        <f t="shared" si="46"/>
        <v/>
      </c>
      <c r="K772" s="13" t="str">
        <f t="shared" si="47"/>
        <v/>
      </c>
      <c r="L772" s="7"/>
      <c r="M772" s="1" t="str">
        <f>IF(B772="","",B772&amp;"|"&amp;COUNTIF($B$5:B772,B772))</f>
        <v/>
      </c>
    </row>
    <row r="773" spans="2:13" x14ac:dyDescent="0.2">
      <c r="B773" s="6"/>
      <c r="C773" s="10"/>
      <c r="D773" s="7"/>
      <c r="E773" s="7"/>
      <c r="F773" s="6"/>
      <c r="G773" s="11" t="str">
        <f t="shared" ref="G773:G836" si="48">IF(F773="","",IFERROR(VLOOKUP(F773,TabMat,2,FALSE),"Cod inexistent"))</f>
        <v/>
      </c>
      <c r="H773" s="12" t="str">
        <f t="shared" ref="H773:H836" si="49">IF(F773="","",IFERROR(VLOOKUP(F773,TabMat,3,FALSE),""))</f>
        <v/>
      </c>
      <c r="I773" s="6"/>
      <c r="J773" s="13" t="str">
        <f t="shared" ref="J773:J836" si="50">IF(F773="","",IFERROR(VLOOKUP(F773,TabMat,4,FALSE),0))</f>
        <v/>
      </c>
      <c r="K773" s="13" t="str">
        <f t="shared" ref="K773:K836" si="51">IF(OR(F773="",I773=""),"",ROUND(I773*J773,2))</f>
        <v/>
      </c>
      <c r="L773" s="7"/>
      <c r="M773" s="1" t="str">
        <f>IF(B773="","",B773&amp;"|"&amp;COUNTIF($B$5:B773,B773))</f>
        <v/>
      </c>
    </row>
    <row r="774" spans="2:13" x14ac:dyDescent="0.2">
      <c r="B774" s="6"/>
      <c r="C774" s="10"/>
      <c r="D774" s="7"/>
      <c r="E774" s="7"/>
      <c r="F774" s="6"/>
      <c r="G774" s="11" t="str">
        <f t="shared" si="48"/>
        <v/>
      </c>
      <c r="H774" s="12" t="str">
        <f t="shared" si="49"/>
        <v/>
      </c>
      <c r="I774" s="6"/>
      <c r="J774" s="13" t="str">
        <f t="shared" si="50"/>
        <v/>
      </c>
      <c r="K774" s="13" t="str">
        <f t="shared" si="51"/>
        <v/>
      </c>
      <c r="L774" s="7"/>
      <c r="M774" s="1" t="str">
        <f>IF(B774="","",B774&amp;"|"&amp;COUNTIF($B$5:B774,B774))</f>
        <v/>
      </c>
    </row>
    <row r="775" spans="2:13" x14ac:dyDescent="0.2">
      <c r="B775" s="6"/>
      <c r="C775" s="10"/>
      <c r="D775" s="7"/>
      <c r="E775" s="7"/>
      <c r="F775" s="6"/>
      <c r="G775" s="11" t="str">
        <f t="shared" si="48"/>
        <v/>
      </c>
      <c r="H775" s="12" t="str">
        <f t="shared" si="49"/>
        <v/>
      </c>
      <c r="I775" s="6"/>
      <c r="J775" s="13" t="str">
        <f t="shared" si="50"/>
        <v/>
      </c>
      <c r="K775" s="13" t="str">
        <f t="shared" si="51"/>
        <v/>
      </c>
      <c r="L775" s="7"/>
      <c r="M775" s="1" t="str">
        <f>IF(B775="","",B775&amp;"|"&amp;COUNTIF($B$5:B775,B775))</f>
        <v/>
      </c>
    </row>
    <row r="776" spans="2:13" x14ac:dyDescent="0.2">
      <c r="B776" s="6"/>
      <c r="C776" s="10"/>
      <c r="D776" s="7"/>
      <c r="E776" s="7"/>
      <c r="F776" s="6"/>
      <c r="G776" s="11" t="str">
        <f t="shared" si="48"/>
        <v/>
      </c>
      <c r="H776" s="12" t="str">
        <f t="shared" si="49"/>
        <v/>
      </c>
      <c r="I776" s="6"/>
      <c r="J776" s="13" t="str">
        <f t="shared" si="50"/>
        <v/>
      </c>
      <c r="K776" s="13" t="str">
        <f t="shared" si="51"/>
        <v/>
      </c>
      <c r="L776" s="7"/>
      <c r="M776" s="1" t="str">
        <f>IF(B776="","",B776&amp;"|"&amp;COUNTIF($B$5:B776,B776))</f>
        <v/>
      </c>
    </row>
    <row r="777" spans="2:13" x14ac:dyDescent="0.2">
      <c r="B777" s="6"/>
      <c r="C777" s="10"/>
      <c r="D777" s="7"/>
      <c r="E777" s="7"/>
      <c r="F777" s="6"/>
      <c r="G777" s="11" t="str">
        <f t="shared" si="48"/>
        <v/>
      </c>
      <c r="H777" s="12" t="str">
        <f t="shared" si="49"/>
        <v/>
      </c>
      <c r="I777" s="6"/>
      <c r="J777" s="13" t="str">
        <f t="shared" si="50"/>
        <v/>
      </c>
      <c r="K777" s="13" t="str">
        <f t="shared" si="51"/>
        <v/>
      </c>
      <c r="L777" s="7"/>
      <c r="M777" s="1" t="str">
        <f>IF(B777="","",B777&amp;"|"&amp;COUNTIF($B$5:B777,B777))</f>
        <v/>
      </c>
    </row>
    <row r="778" spans="2:13" x14ac:dyDescent="0.2">
      <c r="B778" s="6"/>
      <c r="C778" s="10"/>
      <c r="D778" s="7"/>
      <c r="E778" s="7"/>
      <c r="F778" s="6"/>
      <c r="G778" s="11" t="str">
        <f t="shared" si="48"/>
        <v/>
      </c>
      <c r="H778" s="12" t="str">
        <f t="shared" si="49"/>
        <v/>
      </c>
      <c r="I778" s="6"/>
      <c r="J778" s="13" t="str">
        <f t="shared" si="50"/>
        <v/>
      </c>
      <c r="K778" s="13" t="str">
        <f t="shared" si="51"/>
        <v/>
      </c>
      <c r="L778" s="7"/>
      <c r="M778" s="1" t="str">
        <f>IF(B778="","",B778&amp;"|"&amp;COUNTIF($B$5:B778,B778))</f>
        <v/>
      </c>
    </row>
    <row r="779" spans="2:13" x14ac:dyDescent="0.2">
      <c r="B779" s="6"/>
      <c r="C779" s="10"/>
      <c r="D779" s="7"/>
      <c r="E779" s="7"/>
      <c r="F779" s="6"/>
      <c r="G779" s="11" t="str">
        <f t="shared" si="48"/>
        <v/>
      </c>
      <c r="H779" s="12" t="str">
        <f t="shared" si="49"/>
        <v/>
      </c>
      <c r="I779" s="6"/>
      <c r="J779" s="13" t="str">
        <f t="shared" si="50"/>
        <v/>
      </c>
      <c r="K779" s="13" t="str">
        <f t="shared" si="51"/>
        <v/>
      </c>
      <c r="L779" s="7"/>
      <c r="M779" s="1" t="str">
        <f>IF(B779="","",B779&amp;"|"&amp;COUNTIF($B$5:B779,B779))</f>
        <v/>
      </c>
    </row>
    <row r="780" spans="2:13" x14ac:dyDescent="0.2">
      <c r="B780" s="6"/>
      <c r="C780" s="10"/>
      <c r="D780" s="7"/>
      <c r="E780" s="7"/>
      <c r="F780" s="6"/>
      <c r="G780" s="11" t="str">
        <f t="shared" si="48"/>
        <v/>
      </c>
      <c r="H780" s="12" t="str">
        <f t="shared" si="49"/>
        <v/>
      </c>
      <c r="I780" s="6"/>
      <c r="J780" s="13" t="str">
        <f t="shared" si="50"/>
        <v/>
      </c>
      <c r="K780" s="13" t="str">
        <f t="shared" si="51"/>
        <v/>
      </c>
      <c r="L780" s="7"/>
      <c r="M780" s="1" t="str">
        <f>IF(B780="","",B780&amp;"|"&amp;COUNTIF($B$5:B780,B780))</f>
        <v/>
      </c>
    </row>
    <row r="781" spans="2:13" x14ac:dyDescent="0.2">
      <c r="B781" s="6"/>
      <c r="C781" s="10"/>
      <c r="D781" s="7"/>
      <c r="E781" s="7"/>
      <c r="F781" s="6"/>
      <c r="G781" s="11" t="str">
        <f t="shared" si="48"/>
        <v/>
      </c>
      <c r="H781" s="12" t="str">
        <f t="shared" si="49"/>
        <v/>
      </c>
      <c r="I781" s="6"/>
      <c r="J781" s="13" t="str">
        <f t="shared" si="50"/>
        <v/>
      </c>
      <c r="K781" s="13" t="str">
        <f t="shared" si="51"/>
        <v/>
      </c>
      <c r="L781" s="7"/>
      <c r="M781" s="1" t="str">
        <f>IF(B781="","",B781&amp;"|"&amp;COUNTIF($B$5:B781,B781))</f>
        <v/>
      </c>
    </row>
    <row r="782" spans="2:13" x14ac:dyDescent="0.2">
      <c r="B782" s="6"/>
      <c r="C782" s="10"/>
      <c r="D782" s="7"/>
      <c r="E782" s="7"/>
      <c r="F782" s="6"/>
      <c r="G782" s="11" t="str">
        <f t="shared" si="48"/>
        <v/>
      </c>
      <c r="H782" s="12" t="str">
        <f t="shared" si="49"/>
        <v/>
      </c>
      <c r="I782" s="6"/>
      <c r="J782" s="13" t="str">
        <f t="shared" si="50"/>
        <v/>
      </c>
      <c r="K782" s="13" t="str">
        <f t="shared" si="51"/>
        <v/>
      </c>
      <c r="L782" s="7"/>
      <c r="M782" s="1" t="str">
        <f>IF(B782="","",B782&amp;"|"&amp;COUNTIF($B$5:B782,B782))</f>
        <v/>
      </c>
    </row>
    <row r="783" spans="2:13" x14ac:dyDescent="0.2">
      <c r="B783" s="6"/>
      <c r="C783" s="10"/>
      <c r="D783" s="7"/>
      <c r="E783" s="7"/>
      <c r="F783" s="6"/>
      <c r="G783" s="11" t="str">
        <f t="shared" si="48"/>
        <v/>
      </c>
      <c r="H783" s="12" t="str">
        <f t="shared" si="49"/>
        <v/>
      </c>
      <c r="I783" s="6"/>
      <c r="J783" s="13" t="str">
        <f t="shared" si="50"/>
        <v/>
      </c>
      <c r="K783" s="13" t="str">
        <f t="shared" si="51"/>
        <v/>
      </c>
      <c r="L783" s="7"/>
      <c r="M783" s="1" t="str">
        <f>IF(B783="","",B783&amp;"|"&amp;COUNTIF($B$5:B783,B783))</f>
        <v/>
      </c>
    </row>
    <row r="784" spans="2:13" x14ac:dyDescent="0.2">
      <c r="B784" s="6"/>
      <c r="C784" s="10"/>
      <c r="D784" s="7"/>
      <c r="E784" s="7"/>
      <c r="F784" s="6"/>
      <c r="G784" s="11" t="str">
        <f t="shared" si="48"/>
        <v/>
      </c>
      <c r="H784" s="12" t="str">
        <f t="shared" si="49"/>
        <v/>
      </c>
      <c r="I784" s="6"/>
      <c r="J784" s="13" t="str">
        <f t="shared" si="50"/>
        <v/>
      </c>
      <c r="K784" s="13" t="str">
        <f t="shared" si="51"/>
        <v/>
      </c>
      <c r="L784" s="7"/>
      <c r="M784" s="1" t="str">
        <f>IF(B784="","",B784&amp;"|"&amp;COUNTIF($B$5:B784,B784))</f>
        <v/>
      </c>
    </row>
    <row r="785" spans="2:13" x14ac:dyDescent="0.2">
      <c r="B785" s="6"/>
      <c r="C785" s="10"/>
      <c r="D785" s="7"/>
      <c r="E785" s="7"/>
      <c r="F785" s="6"/>
      <c r="G785" s="11" t="str">
        <f t="shared" si="48"/>
        <v/>
      </c>
      <c r="H785" s="12" t="str">
        <f t="shared" si="49"/>
        <v/>
      </c>
      <c r="I785" s="6"/>
      <c r="J785" s="13" t="str">
        <f t="shared" si="50"/>
        <v/>
      </c>
      <c r="K785" s="13" t="str">
        <f t="shared" si="51"/>
        <v/>
      </c>
      <c r="L785" s="7"/>
      <c r="M785" s="1" t="str">
        <f>IF(B785="","",B785&amp;"|"&amp;COUNTIF($B$5:B785,B785))</f>
        <v/>
      </c>
    </row>
    <row r="786" spans="2:13" x14ac:dyDescent="0.2">
      <c r="B786" s="6"/>
      <c r="C786" s="10"/>
      <c r="D786" s="7"/>
      <c r="E786" s="7"/>
      <c r="F786" s="6"/>
      <c r="G786" s="11" t="str">
        <f t="shared" si="48"/>
        <v/>
      </c>
      <c r="H786" s="12" t="str">
        <f t="shared" si="49"/>
        <v/>
      </c>
      <c r="I786" s="6"/>
      <c r="J786" s="13" t="str">
        <f t="shared" si="50"/>
        <v/>
      </c>
      <c r="K786" s="13" t="str">
        <f t="shared" si="51"/>
        <v/>
      </c>
      <c r="L786" s="7"/>
      <c r="M786" s="1" t="str">
        <f>IF(B786="","",B786&amp;"|"&amp;COUNTIF($B$5:B786,B786))</f>
        <v/>
      </c>
    </row>
    <row r="787" spans="2:13" x14ac:dyDescent="0.2">
      <c r="B787" s="6"/>
      <c r="C787" s="10"/>
      <c r="D787" s="7"/>
      <c r="E787" s="7"/>
      <c r="F787" s="6"/>
      <c r="G787" s="11" t="str">
        <f t="shared" si="48"/>
        <v/>
      </c>
      <c r="H787" s="12" t="str">
        <f t="shared" si="49"/>
        <v/>
      </c>
      <c r="I787" s="6"/>
      <c r="J787" s="13" t="str">
        <f t="shared" si="50"/>
        <v/>
      </c>
      <c r="K787" s="13" t="str">
        <f t="shared" si="51"/>
        <v/>
      </c>
      <c r="L787" s="7"/>
      <c r="M787" s="1" t="str">
        <f>IF(B787="","",B787&amp;"|"&amp;COUNTIF($B$5:B787,B787))</f>
        <v/>
      </c>
    </row>
    <row r="788" spans="2:13" x14ac:dyDescent="0.2">
      <c r="B788" s="6"/>
      <c r="C788" s="10"/>
      <c r="D788" s="7"/>
      <c r="E788" s="7"/>
      <c r="F788" s="6"/>
      <c r="G788" s="11" t="str">
        <f t="shared" si="48"/>
        <v/>
      </c>
      <c r="H788" s="12" t="str">
        <f t="shared" si="49"/>
        <v/>
      </c>
      <c r="I788" s="6"/>
      <c r="J788" s="13" t="str">
        <f t="shared" si="50"/>
        <v/>
      </c>
      <c r="K788" s="13" t="str">
        <f t="shared" si="51"/>
        <v/>
      </c>
      <c r="L788" s="7"/>
      <c r="M788" s="1" t="str">
        <f>IF(B788="","",B788&amp;"|"&amp;COUNTIF($B$5:B788,B788))</f>
        <v/>
      </c>
    </row>
    <row r="789" spans="2:13" x14ac:dyDescent="0.2">
      <c r="B789" s="6"/>
      <c r="C789" s="10"/>
      <c r="D789" s="7"/>
      <c r="E789" s="7"/>
      <c r="F789" s="6"/>
      <c r="G789" s="11" t="str">
        <f t="shared" si="48"/>
        <v/>
      </c>
      <c r="H789" s="12" t="str">
        <f t="shared" si="49"/>
        <v/>
      </c>
      <c r="I789" s="6"/>
      <c r="J789" s="13" t="str">
        <f t="shared" si="50"/>
        <v/>
      </c>
      <c r="K789" s="13" t="str">
        <f t="shared" si="51"/>
        <v/>
      </c>
      <c r="L789" s="7"/>
      <c r="M789" s="1" t="str">
        <f>IF(B789="","",B789&amp;"|"&amp;COUNTIF($B$5:B789,B789))</f>
        <v/>
      </c>
    </row>
    <row r="790" spans="2:13" x14ac:dyDescent="0.2">
      <c r="B790" s="6"/>
      <c r="C790" s="10"/>
      <c r="D790" s="7"/>
      <c r="E790" s="7"/>
      <c r="F790" s="6"/>
      <c r="G790" s="11" t="str">
        <f t="shared" si="48"/>
        <v/>
      </c>
      <c r="H790" s="12" t="str">
        <f t="shared" si="49"/>
        <v/>
      </c>
      <c r="I790" s="6"/>
      <c r="J790" s="13" t="str">
        <f t="shared" si="50"/>
        <v/>
      </c>
      <c r="K790" s="13" t="str">
        <f t="shared" si="51"/>
        <v/>
      </c>
      <c r="L790" s="7"/>
      <c r="M790" s="1" t="str">
        <f>IF(B790="","",B790&amp;"|"&amp;COUNTIF($B$5:B790,B790))</f>
        <v/>
      </c>
    </row>
    <row r="791" spans="2:13" x14ac:dyDescent="0.2">
      <c r="B791" s="6"/>
      <c r="C791" s="10"/>
      <c r="D791" s="7"/>
      <c r="E791" s="7"/>
      <c r="F791" s="6"/>
      <c r="G791" s="11" t="str">
        <f t="shared" si="48"/>
        <v/>
      </c>
      <c r="H791" s="12" t="str">
        <f t="shared" si="49"/>
        <v/>
      </c>
      <c r="I791" s="6"/>
      <c r="J791" s="13" t="str">
        <f t="shared" si="50"/>
        <v/>
      </c>
      <c r="K791" s="13" t="str">
        <f t="shared" si="51"/>
        <v/>
      </c>
      <c r="L791" s="7"/>
      <c r="M791" s="1" t="str">
        <f>IF(B791="","",B791&amp;"|"&amp;COUNTIF($B$5:B791,B791))</f>
        <v/>
      </c>
    </row>
    <row r="792" spans="2:13" x14ac:dyDescent="0.2">
      <c r="B792" s="6"/>
      <c r="C792" s="10"/>
      <c r="D792" s="7"/>
      <c r="E792" s="7"/>
      <c r="F792" s="6"/>
      <c r="G792" s="11" t="str">
        <f t="shared" si="48"/>
        <v/>
      </c>
      <c r="H792" s="12" t="str">
        <f t="shared" si="49"/>
        <v/>
      </c>
      <c r="I792" s="6"/>
      <c r="J792" s="13" t="str">
        <f t="shared" si="50"/>
        <v/>
      </c>
      <c r="K792" s="13" t="str">
        <f t="shared" si="51"/>
        <v/>
      </c>
      <c r="L792" s="7"/>
      <c r="M792" s="1" t="str">
        <f>IF(B792="","",B792&amp;"|"&amp;COUNTIF($B$5:B792,B792))</f>
        <v/>
      </c>
    </row>
    <row r="793" spans="2:13" x14ac:dyDescent="0.2">
      <c r="B793" s="6"/>
      <c r="C793" s="10"/>
      <c r="D793" s="7"/>
      <c r="E793" s="7"/>
      <c r="F793" s="6"/>
      <c r="G793" s="11" t="str">
        <f t="shared" si="48"/>
        <v/>
      </c>
      <c r="H793" s="12" t="str">
        <f t="shared" si="49"/>
        <v/>
      </c>
      <c r="I793" s="6"/>
      <c r="J793" s="13" t="str">
        <f t="shared" si="50"/>
        <v/>
      </c>
      <c r="K793" s="13" t="str">
        <f t="shared" si="51"/>
        <v/>
      </c>
      <c r="L793" s="7"/>
      <c r="M793" s="1" t="str">
        <f>IF(B793="","",B793&amp;"|"&amp;COUNTIF($B$5:B793,B793))</f>
        <v/>
      </c>
    </row>
    <row r="794" spans="2:13" x14ac:dyDescent="0.2">
      <c r="B794" s="6"/>
      <c r="C794" s="10"/>
      <c r="D794" s="7"/>
      <c r="E794" s="7"/>
      <c r="F794" s="6"/>
      <c r="G794" s="11" t="str">
        <f t="shared" si="48"/>
        <v/>
      </c>
      <c r="H794" s="12" t="str">
        <f t="shared" si="49"/>
        <v/>
      </c>
      <c r="I794" s="6"/>
      <c r="J794" s="13" t="str">
        <f t="shared" si="50"/>
        <v/>
      </c>
      <c r="K794" s="13" t="str">
        <f t="shared" si="51"/>
        <v/>
      </c>
      <c r="L794" s="7"/>
      <c r="M794" s="1" t="str">
        <f>IF(B794="","",B794&amp;"|"&amp;COUNTIF($B$5:B794,B794))</f>
        <v/>
      </c>
    </row>
    <row r="795" spans="2:13" x14ac:dyDescent="0.2">
      <c r="B795" s="6"/>
      <c r="C795" s="10"/>
      <c r="D795" s="7"/>
      <c r="E795" s="7"/>
      <c r="F795" s="6"/>
      <c r="G795" s="11" t="str">
        <f t="shared" si="48"/>
        <v/>
      </c>
      <c r="H795" s="12" t="str">
        <f t="shared" si="49"/>
        <v/>
      </c>
      <c r="I795" s="6"/>
      <c r="J795" s="13" t="str">
        <f t="shared" si="50"/>
        <v/>
      </c>
      <c r="K795" s="13" t="str">
        <f t="shared" si="51"/>
        <v/>
      </c>
      <c r="L795" s="7"/>
      <c r="M795" s="1" t="str">
        <f>IF(B795="","",B795&amp;"|"&amp;COUNTIF($B$5:B795,B795))</f>
        <v/>
      </c>
    </row>
    <row r="796" spans="2:13" x14ac:dyDescent="0.2">
      <c r="B796" s="6"/>
      <c r="C796" s="10"/>
      <c r="D796" s="7"/>
      <c r="E796" s="7"/>
      <c r="F796" s="6"/>
      <c r="G796" s="11" t="str">
        <f t="shared" si="48"/>
        <v/>
      </c>
      <c r="H796" s="12" t="str">
        <f t="shared" si="49"/>
        <v/>
      </c>
      <c r="I796" s="6"/>
      <c r="J796" s="13" t="str">
        <f t="shared" si="50"/>
        <v/>
      </c>
      <c r="K796" s="13" t="str">
        <f t="shared" si="51"/>
        <v/>
      </c>
      <c r="L796" s="7"/>
      <c r="M796" s="1" t="str">
        <f>IF(B796="","",B796&amp;"|"&amp;COUNTIF($B$5:B796,B796))</f>
        <v/>
      </c>
    </row>
    <row r="797" spans="2:13" x14ac:dyDescent="0.2">
      <c r="B797" s="6"/>
      <c r="C797" s="10"/>
      <c r="D797" s="7"/>
      <c r="E797" s="7"/>
      <c r="F797" s="6"/>
      <c r="G797" s="11" t="str">
        <f t="shared" si="48"/>
        <v/>
      </c>
      <c r="H797" s="12" t="str">
        <f t="shared" si="49"/>
        <v/>
      </c>
      <c r="I797" s="6"/>
      <c r="J797" s="13" t="str">
        <f t="shared" si="50"/>
        <v/>
      </c>
      <c r="K797" s="13" t="str">
        <f t="shared" si="51"/>
        <v/>
      </c>
      <c r="L797" s="7"/>
      <c r="M797" s="1" t="str">
        <f>IF(B797="","",B797&amp;"|"&amp;COUNTIF($B$5:B797,B797))</f>
        <v/>
      </c>
    </row>
    <row r="798" spans="2:13" x14ac:dyDescent="0.2">
      <c r="B798" s="6"/>
      <c r="C798" s="10"/>
      <c r="D798" s="7"/>
      <c r="E798" s="7"/>
      <c r="F798" s="6"/>
      <c r="G798" s="11" t="str">
        <f t="shared" si="48"/>
        <v/>
      </c>
      <c r="H798" s="12" t="str">
        <f t="shared" si="49"/>
        <v/>
      </c>
      <c r="I798" s="6"/>
      <c r="J798" s="13" t="str">
        <f t="shared" si="50"/>
        <v/>
      </c>
      <c r="K798" s="13" t="str">
        <f t="shared" si="51"/>
        <v/>
      </c>
      <c r="L798" s="7"/>
      <c r="M798" s="1" t="str">
        <f>IF(B798="","",B798&amp;"|"&amp;COUNTIF($B$5:B798,B798))</f>
        <v/>
      </c>
    </row>
    <row r="799" spans="2:13" x14ac:dyDescent="0.2">
      <c r="B799" s="6"/>
      <c r="C799" s="10"/>
      <c r="D799" s="7"/>
      <c r="E799" s="7"/>
      <c r="F799" s="6"/>
      <c r="G799" s="11" t="str">
        <f t="shared" si="48"/>
        <v/>
      </c>
      <c r="H799" s="12" t="str">
        <f t="shared" si="49"/>
        <v/>
      </c>
      <c r="I799" s="6"/>
      <c r="J799" s="13" t="str">
        <f t="shared" si="50"/>
        <v/>
      </c>
      <c r="K799" s="13" t="str">
        <f t="shared" si="51"/>
        <v/>
      </c>
      <c r="L799" s="7"/>
      <c r="M799" s="1" t="str">
        <f>IF(B799="","",B799&amp;"|"&amp;COUNTIF($B$5:B799,B799))</f>
        <v/>
      </c>
    </row>
    <row r="800" spans="2:13" x14ac:dyDescent="0.2">
      <c r="B800" s="6"/>
      <c r="C800" s="10"/>
      <c r="D800" s="7"/>
      <c r="E800" s="7"/>
      <c r="F800" s="6"/>
      <c r="G800" s="11" t="str">
        <f t="shared" si="48"/>
        <v/>
      </c>
      <c r="H800" s="12" t="str">
        <f t="shared" si="49"/>
        <v/>
      </c>
      <c r="I800" s="6"/>
      <c r="J800" s="13" t="str">
        <f t="shared" si="50"/>
        <v/>
      </c>
      <c r="K800" s="13" t="str">
        <f t="shared" si="51"/>
        <v/>
      </c>
      <c r="L800" s="7"/>
      <c r="M800" s="1" t="str">
        <f>IF(B800="","",B800&amp;"|"&amp;COUNTIF($B$5:B800,B800))</f>
        <v/>
      </c>
    </row>
    <row r="801" spans="2:13" x14ac:dyDescent="0.2">
      <c r="B801" s="6"/>
      <c r="C801" s="10"/>
      <c r="D801" s="7"/>
      <c r="E801" s="7"/>
      <c r="F801" s="6"/>
      <c r="G801" s="11" t="str">
        <f t="shared" si="48"/>
        <v/>
      </c>
      <c r="H801" s="12" t="str">
        <f t="shared" si="49"/>
        <v/>
      </c>
      <c r="I801" s="6"/>
      <c r="J801" s="13" t="str">
        <f t="shared" si="50"/>
        <v/>
      </c>
      <c r="K801" s="13" t="str">
        <f t="shared" si="51"/>
        <v/>
      </c>
      <c r="L801" s="7"/>
      <c r="M801" s="1" t="str">
        <f>IF(B801="","",B801&amp;"|"&amp;COUNTIF($B$5:B801,B801))</f>
        <v/>
      </c>
    </row>
    <row r="802" spans="2:13" x14ac:dyDescent="0.2">
      <c r="B802" s="6"/>
      <c r="C802" s="10"/>
      <c r="D802" s="7"/>
      <c r="E802" s="7"/>
      <c r="F802" s="6"/>
      <c r="G802" s="11" t="str">
        <f t="shared" si="48"/>
        <v/>
      </c>
      <c r="H802" s="12" t="str">
        <f t="shared" si="49"/>
        <v/>
      </c>
      <c r="I802" s="6"/>
      <c r="J802" s="13" t="str">
        <f t="shared" si="50"/>
        <v/>
      </c>
      <c r="K802" s="13" t="str">
        <f t="shared" si="51"/>
        <v/>
      </c>
      <c r="L802" s="7"/>
      <c r="M802" s="1" t="str">
        <f>IF(B802="","",B802&amp;"|"&amp;COUNTIF($B$5:B802,B802))</f>
        <v/>
      </c>
    </row>
    <row r="803" spans="2:13" x14ac:dyDescent="0.2">
      <c r="B803" s="6"/>
      <c r="C803" s="10"/>
      <c r="D803" s="7"/>
      <c r="E803" s="7"/>
      <c r="F803" s="6"/>
      <c r="G803" s="11" t="str">
        <f t="shared" si="48"/>
        <v/>
      </c>
      <c r="H803" s="12" t="str">
        <f t="shared" si="49"/>
        <v/>
      </c>
      <c r="I803" s="6"/>
      <c r="J803" s="13" t="str">
        <f t="shared" si="50"/>
        <v/>
      </c>
      <c r="K803" s="13" t="str">
        <f t="shared" si="51"/>
        <v/>
      </c>
      <c r="L803" s="7"/>
      <c r="M803" s="1" t="str">
        <f>IF(B803="","",B803&amp;"|"&amp;COUNTIF($B$5:B803,B803))</f>
        <v/>
      </c>
    </row>
    <row r="804" spans="2:13" x14ac:dyDescent="0.2">
      <c r="B804" s="6"/>
      <c r="C804" s="10"/>
      <c r="D804" s="7"/>
      <c r="E804" s="7"/>
      <c r="F804" s="6"/>
      <c r="G804" s="11" t="str">
        <f t="shared" si="48"/>
        <v/>
      </c>
      <c r="H804" s="12" t="str">
        <f t="shared" si="49"/>
        <v/>
      </c>
      <c r="I804" s="6"/>
      <c r="J804" s="13" t="str">
        <f t="shared" si="50"/>
        <v/>
      </c>
      <c r="K804" s="13" t="str">
        <f t="shared" si="51"/>
        <v/>
      </c>
      <c r="L804" s="7"/>
      <c r="M804" s="1" t="str">
        <f>IF(B804="","",B804&amp;"|"&amp;COUNTIF($B$5:B804,B804))</f>
        <v/>
      </c>
    </row>
    <row r="805" spans="2:13" x14ac:dyDescent="0.2">
      <c r="B805" s="6"/>
      <c r="C805" s="10"/>
      <c r="D805" s="7"/>
      <c r="E805" s="7"/>
      <c r="F805" s="6"/>
      <c r="G805" s="11" t="str">
        <f t="shared" si="48"/>
        <v/>
      </c>
      <c r="H805" s="12" t="str">
        <f t="shared" si="49"/>
        <v/>
      </c>
      <c r="I805" s="6"/>
      <c r="J805" s="13" t="str">
        <f t="shared" si="50"/>
        <v/>
      </c>
      <c r="K805" s="13" t="str">
        <f t="shared" si="51"/>
        <v/>
      </c>
      <c r="L805" s="7"/>
      <c r="M805" s="1" t="str">
        <f>IF(B805="","",B805&amp;"|"&amp;COUNTIF($B$5:B805,B805))</f>
        <v/>
      </c>
    </row>
    <row r="806" spans="2:13" x14ac:dyDescent="0.2">
      <c r="B806" s="6"/>
      <c r="C806" s="10"/>
      <c r="D806" s="7"/>
      <c r="E806" s="7"/>
      <c r="F806" s="6"/>
      <c r="G806" s="11" t="str">
        <f t="shared" si="48"/>
        <v/>
      </c>
      <c r="H806" s="12" t="str">
        <f t="shared" si="49"/>
        <v/>
      </c>
      <c r="I806" s="6"/>
      <c r="J806" s="13" t="str">
        <f t="shared" si="50"/>
        <v/>
      </c>
      <c r="K806" s="13" t="str">
        <f t="shared" si="51"/>
        <v/>
      </c>
      <c r="L806" s="7"/>
      <c r="M806" s="1" t="str">
        <f>IF(B806="","",B806&amp;"|"&amp;COUNTIF($B$5:B806,B806))</f>
        <v/>
      </c>
    </row>
    <row r="807" spans="2:13" x14ac:dyDescent="0.2">
      <c r="B807" s="6"/>
      <c r="C807" s="10"/>
      <c r="D807" s="7"/>
      <c r="E807" s="7"/>
      <c r="F807" s="6"/>
      <c r="G807" s="11" t="str">
        <f t="shared" si="48"/>
        <v/>
      </c>
      <c r="H807" s="12" t="str">
        <f t="shared" si="49"/>
        <v/>
      </c>
      <c r="I807" s="6"/>
      <c r="J807" s="13" t="str">
        <f t="shared" si="50"/>
        <v/>
      </c>
      <c r="K807" s="13" t="str">
        <f t="shared" si="51"/>
        <v/>
      </c>
      <c r="L807" s="7"/>
      <c r="M807" s="1" t="str">
        <f>IF(B807="","",B807&amp;"|"&amp;COUNTIF($B$5:B807,B807))</f>
        <v/>
      </c>
    </row>
    <row r="808" spans="2:13" x14ac:dyDescent="0.2">
      <c r="B808" s="6"/>
      <c r="C808" s="10"/>
      <c r="D808" s="7"/>
      <c r="E808" s="7"/>
      <c r="F808" s="6"/>
      <c r="G808" s="11" t="str">
        <f t="shared" si="48"/>
        <v/>
      </c>
      <c r="H808" s="12" t="str">
        <f t="shared" si="49"/>
        <v/>
      </c>
      <c r="I808" s="6"/>
      <c r="J808" s="13" t="str">
        <f t="shared" si="50"/>
        <v/>
      </c>
      <c r="K808" s="13" t="str">
        <f t="shared" si="51"/>
        <v/>
      </c>
      <c r="L808" s="7"/>
      <c r="M808" s="1" t="str">
        <f>IF(B808="","",B808&amp;"|"&amp;COUNTIF($B$5:B808,B808))</f>
        <v/>
      </c>
    </row>
    <row r="809" spans="2:13" x14ac:dyDescent="0.2">
      <c r="B809" s="6"/>
      <c r="C809" s="10"/>
      <c r="D809" s="7"/>
      <c r="E809" s="7"/>
      <c r="F809" s="6"/>
      <c r="G809" s="11" t="str">
        <f t="shared" si="48"/>
        <v/>
      </c>
      <c r="H809" s="12" t="str">
        <f t="shared" si="49"/>
        <v/>
      </c>
      <c r="I809" s="6"/>
      <c r="J809" s="13" t="str">
        <f t="shared" si="50"/>
        <v/>
      </c>
      <c r="K809" s="13" t="str">
        <f t="shared" si="51"/>
        <v/>
      </c>
      <c r="L809" s="7"/>
      <c r="M809" s="1" t="str">
        <f>IF(B809="","",B809&amp;"|"&amp;COUNTIF($B$5:B809,B809))</f>
        <v/>
      </c>
    </row>
    <row r="810" spans="2:13" x14ac:dyDescent="0.2">
      <c r="B810" s="6"/>
      <c r="C810" s="10"/>
      <c r="D810" s="7"/>
      <c r="E810" s="7"/>
      <c r="F810" s="6"/>
      <c r="G810" s="11" t="str">
        <f t="shared" si="48"/>
        <v/>
      </c>
      <c r="H810" s="12" t="str">
        <f t="shared" si="49"/>
        <v/>
      </c>
      <c r="I810" s="6"/>
      <c r="J810" s="13" t="str">
        <f t="shared" si="50"/>
        <v/>
      </c>
      <c r="K810" s="13" t="str">
        <f t="shared" si="51"/>
        <v/>
      </c>
      <c r="L810" s="7"/>
      <c r="M810" s="1" t="str">
        <f>IF(B810="","",B810&amp;"|"&amp;COUNTIF($B$5:B810,B810))</f>
        <v/>
      </c>
    </row>
    <row r="811" spans="2:13" x14ac:dyDescent="0.2">
      <c r="B811" s="6"/>
      <c r="C811" s="10"/>
      <c r="D811" s="7"/>
      <c r="E811" s="7"/>
      <c r="F811" s="6"/>
      <c r="G811" s="11" t="str">
        <f t="shared" si="48"/>
        <v/>
      </c>
      <c r="H811" s="12" t="str">
        <f t="shared" si="49"/>
        <v/>
      </c>
      <c r="I811" s="6"/>
      <c r="J811" s="13" t="str">
        <f t="shared" si="50"/>
        <v/>
      </c>
      <c r="K811" s="13" t="str">
        <f t="shared" si="51"/>
        <v/>
      </c>
      <c r="L811" s="7"/>
      <c r="M811" s="1" t="str">
        <f>IF(B811="","",B811&amp;"|"&amp;COUNTIF($B$5:B811,B811))</f>
        <v/>
      </c>
    </row>
    <row r="812" spans="2:13" x14ac:dyDescent="0.2">
      <c r="B812" s="6"/>
      <c r="C812" s="10"/>
      <c r="D812" s="7"/>
      <c r="E812" s="7"/>
      <c r="F812" s="6"/>
      <c r="G812" s="11" t="str">
        <f t="shared" si="48"/>
        <v/>
      </c>
      <c r="H812" s="12" t="str">
        <f t="shared" si="49"/>
        <v/>
      </c>
      <c r="I812" s="6"/>
      <c r="J812" s="13" t="str">
        <f t="shared" si="50"/>
        <v/>
      </c>
      <c r="K812" s="13" t="str">
        <f t="shared" si="51"/>
        <v/>
      </c>
      <c r="L812" s="7"/>
      <c r="M812" s="1" t="str">
        <f>IF(B812="","",B812&amp;"|"&amp;COUNTIF($B$5:B812,B812))</f>
        <v/>
      </c>
    </row>
    <row r="813" spans="2:13" x14ac:dyDescent="0.2">
      <c r="B813" s="6"/>
      <c r="C813" s="10"/>
      <c r="D813" s="7"/>
      <c r="E813" s="7"/>
      <c r="F813" s="6"/>
      <c r="G813" s="11" t="str">
        <f t="shared" si="48"/>
        <v/>
      </c>
      <c r="H813" s="12" t="str">
        <f t="shared" si="49"/>
        <v/>
      </c>
      <c r="I813" s="6"/>
      <c r="J813" s="13" t="str">
        <f t="shared" si="50"/>
        <v/>
      </c>
      <c r="K813" s="13" t="str">
        <f t="shared" si="51"/>
        <v/>
      </c>
      <c r="L813" s="7"/>
      <c r="M813" s="1" t="str">
        <f>IF(B813="","",B813&amp;"|"&amp;COUNTIF($B$5:B813,B813))</f>
        <v/>
      </c>
    </row>
    <row r="814" spans="2:13" x14ac:dyDescent="0.2">
      <c r="B814" s="6"/>
      <c r="C814" s="10"/>
      <c r="D814" s="7"/>
      <c r="E814" s="7"/>
      <c r="F814" s="6"/>
      <c r="G814" s="11" t="str">
        <f t="shared" si="48"/>
        <v/>
      </c>
      <c r="H814" s="12" t="str">
        <f t="shared" si="49"/>
        <v/>
      </c>
      <c r="I814" s="6"/>
      <c r="J814" s="13" t="str">
        <f t="shared" si="50"/>
        <v/>
      </c>
      <c r="K814" s="13" t="str">
        <f t="shared" si="51"/>
        <v/>
      </c>
      <c r="L814" s="7"/>
      <c r="M814" s="1" t="str">
        <f>IF(B814="","",B814&amp;"|"&amp;COUNTIF($B$5:B814,B814))</f>
        <v/>
      </c>
    </row>
    <row r="815" spans="2:13" x14ac:dyDescent="0.2">
      <c r="B815" s="6"/>
      <c r="C815" s="10"/>
      <c r="D815" s="7"/>
      <c r="E815" s="7"/>
      <c r="F815" s="6"/>
      <c r="G815" s="11" t="str">
        <f t="shared" si="48"/>
        <v/>
      </c>
      <c r="H815" s="12" t="str">
        <f t="shared" si="49"/>
        <v/>
      </c>
      <c r="I815" s="6"/>
      <c r="J815" s="13" t="str">
        <f t="shared" si="50"/>
        <v/>
      </c>
      <c r="K815" s="13" t="str">
        <f t="shared" si="51"/>
        <v/>
      </c>
      <c r="L815" s="7"/>
      <c r="M815" s="1" t="str">
        <f>IF(B815="","",B815&amp;"|"&amp;COUNTIF($B$5:B815,B815))</f>
        <v/>
      </c>
    </row>
    <row r="816" spans="2:13" x14ac:dyDescent="0.2">
      <c r="B816" s="6"/>
      <c r="C816" s="10"/>
      <c r="D816" s="7"/>
      <c r="E816" s="7"/>
      <c r="F816" s="6"/>
      <c r="G816" s="11" t="str">
        <f t="shared" si="48"/>
        <v/>
      </c>
      <c r="H816" s="12" t="str">
        <f t="shared" si="49"/>
        <v/>
      </c>
      <c r="I816" s="6"/>
      <c r="J816" s="13" t="str">
        <f t="shared" si="50"/>
        <v/>
      </c>
      <c r="K816" s="13" t="str">
        <f t="shared" si="51"/>
        <v/>
      </c>
      <c r="L816" s="7"/>
      <c r="M816" s="1" t="str">
        <f>IF(B816="","",B816&amp;"|"&amp;COUNTIF($B$5:B816,B816))</f>
        <v/>
      </c>
    </row>
    <row r="817" spans="2:13" x14ac:dyDescent="0.2">
      <c r="B817" s="6"/>
      <c r="C817" s="10"/>
      <c r="D817" s="7"/>
      <c r="E817" s="7"/>
      <c r="F817" s="6"/>
      <c r="G817" s="11" t="str">
        <f t="shared" si="48"/>
        <v/>
      </c>
      <c r="H817" s="12" t="str">
        <f t="shared" si="49"/>
        <v/>
      </c>
      <c r="I817" s="6"/>
      <c r="J817" s="13" t="str">
        <f t="shared" si="50"/>
        <v/>
      </c>
      <c r="K817" s="13" t="str">
        <f t="shared" si="51"/>
        <v/>
      </c>
      <c r="L817" s="7"/>
      <c r="M817" s="1" t="str">
        <f>IF(B817="","",B817&amp;"|"&amp;COUNTIF($B$5:B817,B817))</f>
        <v/>
      </c>
    </row>
    <row r="818" spans="2:13" x14ac:dyDescent="0.2">
      <c r="B818" s="6"/>
      <c r="C818" s="10"/>
      <c r="D818" s="7"/>
      <c r="E818" s="7"/>
      <c r="F818" s="6"/>
      <c r="G818" s="11" t="str">
        <f t="shared" si="48"/>
        <v/>
      </c>
      <c r="H818" s="12" t="str">
        <f t="shared" si="49"/>
        <v/>
      </c>
      <c r="I818" s="6"/>
      <c r="J818" s="13" t="str">
        <f t="shared" si="50"/>
        <v/>
      </c>
      <c r="K818" s="13" t="str">
        <f t="shared" si="51"/>
        <v/>
      </c>
      <c r="L818" s="7"/>
      <c r="M818" s="1" t="str">
        <f>IF(B818="","",B818&amp;"|"&amp;COUNTIF($B$5:B818,B818))</f>
        <v/>
      </c>
    </row>
    <row r="819" spans="2:13" x14ac:dyDescent="0.2">
      <c r="B819" s="6"/>
      <c r="C819" s="10"/>
      <c r="D819" s="7"/>
      <c r="E819" s="7"/>
      <c r="F819" s="6"/>
      <c r="G819" s="11" t="str">
        <f t="shared" si="48"/>
        <v/>
      </c>
      <c r="H819" s="12" t="str">
        <f t="shared" si="49"/>
        <v/>
      </c>
      <c r="I819" s="6"/>
      <c r="J819" s="13" t="str">
        <f t="shared" si="50"/>
        <v/>
      </c>
      <c r="K819" s="13" t="str">
        <f t="shared" si="51"/>
        <v/>
      </c>
      <c r="L819" s="7"/>
      <c r="M819" s="1" t="str">
        <f>IF(B819="","",B819&amp;"|"&amp;COUNTIF($B$5:B819,B819))</f>
        <v/>
      </c>
    </row>
    <row r="820" spans="2:13" x14ac:dyDescent="0.2">
      <c r="B820" s="6"/>
      <c r="C820" s="10"/>
      <c r="D820" s="7"/>
      <c r="E820" s="7"/>
      <c r="F820" s="6"/>
      <c r="G820" s="11" t="str">
        <f t="shared" si="48"/>
        <v/>
      </c>
      <c r="H820" s="12" t="str">
        <f t="shared" si="49"/>
        <v/>
      </c>
      <c r="I820" s="6"/>
      <c r="J820" s="13" t="str">
        <f t="shared" si="50"/>
        <v/>
      </c>
      <c r="K820" s="13" t="str">
        <f t="shared" si="51"/>
        <v/>
      </c>
      <c r="L820" s="7"/>
      <c r="M820" s="1" t="str">
        <f>IF(B820="","",B820&amp;"|"&amp;COUNTIF($B$5:B820,B820))</f>
        <v/>
      </c>
    </row>
    <row r="821" spans="2:13" x14ac:dyDescent="0.2">
      <c r="B821" s="6"/>
      <c r="C821" s="10"/>
      <c r="D821" s="7"/>
      <c r="E821" s="7"/>
      <c r="F821" s="6"/>
      <c r="G821" s="11" t="str">
        <f t="shared" si="48"/>
        <v/>
      </c>
      <c r="H821" s="12" t="str">
        <f t="shared" si="49"/>
        <v/>
      </c>
      <c r="I821" s="6"/>
      <c r="J821" s="13" t="str">
        <f t="shared" si="50"/>
        <v/>
      </c>
      <c r="K821" s="13" t="str">
        <f t="shared" si="51"/>
        <v/>
      </c>
      <c r="L821" s="7"/>
      <c r="M821" s="1" t="str">
        <f>IF(B821="","",B821&amp;"|"&amp;COUNTIF($B$5:B821,B821))</f>
        <v/>
      </c>
    </row>
    <row r="822" spans="2:13" x14ac:dyDescent="0.2">
      <c r="B822" s="6"/>
      <c r="C822" s="10"/>
      <c r="D822" s="7"/>
      <c r="E822" s="7"/>
      <c r="F822" s="6"/>
      <c r="G822" s="11" t="str">
        <f t="shared" si="48"/>
        <v/>
      </c>
      <c r="H822" s="12" t="str">
        <f t="shared" si="49"/>
        <v/>
      </c>
      <c r="I822" s="6"/>
      <c r="J822" s="13" t="str">
        <f t="shared" si="50"/>
        <v/>
      </c>
      <c r="K822" s="13" t="str">
        <f t="shared" si="51"/>
        <v/>
      </c>
      <c r="L822" s="7"/>
      <c r="M822" s="1" t="str">
        <f>IF(B822="","",B822&amp;"|"&amp;COUNTIF($B$5:B822,B822))</f>
        <v/>
      </c>
    </row>
    <row r="823" spans="2:13" x14ac:dyDescent="0.2">
      <c r="B823" s="6"/>
      <c r="C823" s="10"/>
      <c r="D823" s="7"/>
      <c r="E823" s="7"/>
      <c r="F823" s="6"/>
      <c r="G823" s="11" t="str">
        <f t="shared" si="48"/>
        <v/>
      </c>
      <c r="H823" s="12" t="str">
        <f t="shared" si="49"/>
        <v/>
      </c>
      <c r="I823" s="6"/>
      <c r="J823" s="13" t="str">
        <f t="shared" si="50"/>
        <v/>
      </c>
      <c r="K823" s="13" t="str">
        <f t="shared" si="51"/>
        <v/>
      </c>
      <c r="L823" s="7"/>
      <c r="M823" s="1" t="str">
        <f>IF(B823="","",B823&amp;"|"&amp;COUNTIF($B$5:B823,B823))</f>
        <v/>
      </c>
    </row>
    <row r="824" spans="2:13" x14ac:dyDescent="0.2">
      <c r="B824" s="6"/>
      <c r="C824" s="10"/>
      <c r="D824" s="7"/>
      <c r="E824" s="7"/>
      <c r="F824" s="6"/>
      <c r="G824" s="11" t="str">
        <f t="shared" si="48"/>
        <v/>
      </c>
      <c r="H824" s="12" t="str">
        <f t="shared" si="49"/>
        <v/>
      </c>
      <c r="I824" s="6"/>
      <c r="J824" s="13" t="str">
        <f t="shared" si="50"/>
        <v/>
      </c>
      <c r="K824" s="13" t="str">
        <f t="shared" si="51"/>
        <v/>
      </c>
      <c r="L824" s="7"/>
      <c r="M824" s="1" t="str">
        <f>IF(B824="","",B824&amp;"|"&amp;COUNTIF($B$5:B824,B824))</f>
        <v/>
      </c>
    </row>
    <row r="825" spans="2:13" x14ac:dyDescent="0.2">
      <c r="B825" s="6"/>
      <c r="C825" s="10"/>
      <c r="D825" s="7"/>
      <c r="E825" s="7"/>
      <c r="F825" s="6"/>
      <c r="G825" s="11" t="str">
        <f t="shared" si="48"/>
        <v/>
      </c>
      <c r="H825" s="12" t="str">
        <f t="shared" si="49"/>
        <v/>
      </c>
      <c r="I825" s="6"/>
      <c r="J825" s="13" t="str">
        <f t="shared" si="50"/>
        <v/>
      </c>
      <c r="K825" s="13" t="str">
        <f t="shared" si="51"/>
        <v/>
      </c>
      <c r="L825" s="7"/>
      <c r="M825" s="1" t="str">
        <f>IF(B825="","",B825&amp;"|"&amp;COUNTIF($B$5:B825,B825))</f>
        <v/>
      </c>
    </row>
    <row r="826" spans="2:13" x14ac:dyDescent="0.2">
      <c r="B826" s="6"/>
      <c r="C826" s="10"/>
      <c r="D826" s="7"/>
      <c r="E826" s="7"/>
      <c r="F826" s="6"/>
      <c r="G826" s="11" t="str">
        <f t="shared" si="48"/>
        <v/>
      </c>
      <c r="H826" s="12" t="str">
        <f t="shared" si="49"/>
        <v/>
      </c>
      <c r="I826" s="6"/>
      <c r="J826" s="13" t="str">
        <f t="shared" si="50"/>
        <v/>
      </c>
      <c r="K826" s="13" t="str">
        <f t="shared" si="51"/>
        <v/>
      </c>
      <c r="L826" s="7"/>
      <c r="M826" s="1" t="str">
        <f>IF(B826="","",B826&amp;"|"&amp;COUNTIF($B$5:B826,B826))</f>
        <v/>
      </c>
    </row>
    <row r="827" spans="2:13" x14ac:dyDescent="0.2">
      <c r="B827" s="6"/>
      <c r="C827" s="10"/>
      <c r="D827" s="7"/>
      <c r="E827" s="7"/>
      <c r="F827" s="6"/>
      <c r="G827" s="11" t="str">
        <f t="shared" si="48"/>
        <v/>
      </c>
      <c r="H827" s="12" t="str">
        <f t="shared" si="49"/>
        <v/>
      </c>
      <c r="I827" s="6"/>
      <c r="J827" s="13" t="str">
        <f t="shared" si="50"/>
        <v/>
      </c>
      <c r="K827" s="13" t="str">
        <f t="shared" si="51"/>
        <v/>
      </c>
      <c r="L827" s="7"/>
      <c r="M827" s="1" t="str">
        <f>IF(B827="","",B827&amp;"|"&amp;COUNTIF($B$5:B827,B827))</f>
        <v/>
      </c>
    </row>
    <row r="828" spans="2:13" x14ac:dyDescent="0.2">
      <c r="B828" s="6"/>
      <c r="C828" s="10"/>
      <c r="D828" s="7"/>
      <c r="E828" s="7"/>
      <c r="F828" s="6"/>
      <c r="G828" s="11" t="str">
        <f t="shared" si="48"/>
        <v/>
      </c>
      <c r="H828" s="12" t="str">
        <f t="shared" si="49"/>
        <v/>
      </c>
      <c r="I828" s="6"/>
      <c r="J828" s="13" t="str">
        <f t="shared" si="50"/>
        <v/>
      </c>
      <c r="K828" s="13" t="str">
        <f t="shared" si="51"/>
        <v/>
      </c>
      <c r="L828" s="7"/>
      <c r="M828" s="1" t="str">
        <f>IF(B828="","",B828&amp;"|"&amp;COUNTIF($B$5:B828,B828))</f>
        <v/>
      </c>
    </row>
    <row r="829" spans="2:13" x14ac:dyDescent="0.2">
      <c r="B829" s="6"/>
      <c r="C829" s="10"/>
      <c r="D829" s="7"/>
      <c r="E829" s="7"/>
      <c r="F829" s="6"/>
      <c r="G829" s="11" t="str">
        <f t="shared" si="48"/>
        <v/>
      </c>
      <c r="H829" s="12" t="str">
        <f t="shared" si="49"/>
        <v/>
      </c>
      <c r="I829" s="6"/>
      <c r="J829" s="13" t="str">
        <f t="shared" si="50"/>
        <v/>
      </c>
      <c r="K829" s="13" t="str">
        <f t="shared" si="51"/>
        <v/>
      </c>
      <c r="L829" s="7"/>
      <c r="M829" s="1" t="str">
        <f>IF(B829="","",B829&amp;"|"&amp;COUNTIF($B$5:B829,B829))</f>
        <v/>
      </c>
    </row>
    <row r="830" spans="2:13" x14ac:dyDescent="0.2">
      <c r="B830" s="6"/>
      <c r="C830" s="10"/>
      <c r="D830" s="7"/>
      <c r="E830" s="7"/>
      <c r="F830" s="6"/>
      <c r="G830" s="11" t="str">
        <f t="shared" si="48"/>
        <v/>
      </c>
      <c r="H830" s="12" t="str">
        <f t="shared" si="49"/>
        <v/>
      </c>
      <c r="I830" s="6"/>
      <c r="J830" s="13" t="str">
        <f t="shared" si="50"/>
        <v/>
      </c>
      <c r="K830" s="13" t="str">
        <f t="shared" si="51"/>
        <v/>
      </c>
      <c r="L830" s="7"/>
      <c r="M830" s="1" t="str">
        <f>IF(B830="","",B830&amp;"|"&amp;COUNTIF($B$5:B830,B830))</f>
        <v/>
      </c>
    </row>
    <row r="831" spans="2:13" x14ac:dyDescent="0.2">
      <c r="B831" s="6"/>
      <c r="C831" s="10"/>
      <c r="D831" s="7"/>
      <c r="E831" s="7"/>
      <c r="F831" s="6"/>
      <c r="G831" s="11" t="str">
        <f t="shared" si="48"/>
        <v/>
      </c>
      <c r="H831" s="12" t="str">
        <f t="shared" si="49"/>
        <v/>
      </c>
      <c r="I831" s="6"/>
      <c r="J831" s="13" t="str">
        <f t="shared" si="50"/>
        <v/>
      </c>
      <c r="K831" s="13" t="str">
        <f t="shared" si="51"/>
        <v/>
      </c>
      <c r="L831" s="7"/>
      <c r="M831" s="1" t="str">
        <f>IF(B831="","",B831&amp;"|"&amp;COUNTIF($B$5:B831,B831))</f>
        <v/>
      </c>
    </row>
    <row r="832" spans="2:13" x14ac:dyDescent="0.2">
      <c r="B832" s="6"/>
      <c r="C832" s="10"/>
      <c r="D832" s="7"/>
      <c r="E832" s="7"/>
      <c r="F832" s="6"/>
      <c r="G832" s="11" t="str">
        <f t="shared" si="48"/>
        <v/>
      </c>
      <c r="H832" s="12" t="str">
        <f t="shared" si="49"/>
        <v/>
      </c>
      <c r="I832" s="6"/>
      <c r="J832" s="13" t="str">
        <f t="shared" si="50"/>
        <v/>
      </c>
      <c r="K832" s="13" t="str">
        <f t="shared" si="51"/>
        <v/>
      </c>
      <c r="L832" s="7"/>
      <c r="M832" s="1" t="str">
        <f>IF(B832="","",B832&amp;"|"&amp;COUNTIF($B$5:B832,B832))</f>
        <v/>
      </c>
    </row>
    <row r="833" spans="2:13" x14ac:dyDescent="0.2">
      <c r="B833" s="6"/>
      <c r="C833" s="10"/>
      <c r="D833" s="7"/>
      <c r="E833" s="7"/>
      <c r="F833" s="6"/>
      <c r="G833" s="11" t="str">
        <f t="shared" si="48"/>
        <v/>
      </c>
      <c r="H833" s="12" t="str">
        <f t="shared" si="49"/>
        <v/>
      </c>
      <c r="I833" s="6"/>
      <c r="J833" s="13" t="str">
        <f t="shared" si="50"/>
        <v/>
      </c>
      <c r="K833" s="13" t="str">
        <f t="shared" si="51"/>
        <v/>
      </c>
      <c r="L833" s="7"/>
      <c r="M833" s="1" t="str">
        <f>IF(B833="","",B833&amp;"|"&amp;COUNTIF($B$5:B833,B833))</f>
        <v/>
      </c>
    </row>
    <row r="834" spans="2:13" x14ac:dyDescent="0.2">
      <c r="B834" s="6"/>
      <c r="C834" s="10"/>
      <c r="D834" s="7"/>
      <c r="E834" s="7"/>
      <c r="F834" s="6"/>
      <c r="G834" s="11" t="str">
        <f t="shared" si="48"/>
        <v/>
      </c>
      <c r="H834" s="12" t="str">
        <f t="shared" si="49"/>
        <v/>
      </c>
      <c r="I834" s="6"/>
      <c r="J834" s="13" t="str">
        <f t="shared" si="50"/>
        <v/>
      </c>
      <c r="K834" s="13" t="str">
        <f t="shared" si="51"/>
        <v/>
      </c>
      <c r="L834" s="7"/>
      <c r="M834" s="1" t="str">
        <f>IF(B834="","",B834&amp;"|"&amp;COUNTIF($B$5:B834,B834))</f>
        <v/>
      </c>
    </row>
    <row r="835" spans="2:13" x14ac:dyDescent="0.2">
      <c r="B835" s="6"/>
      <c r="C835" s="10"/>
      <c r="D835" s="7"/>
      <c r="E835" s="7"/>
      <c r="F835" s="6"/>
      <c r="G835" s="11" t="str">
        <f t="shared" si="48"/>
        <v/>
      </c>
      <c r="H835" s="12" t="str">
        <f t="shared" si="49"/>
        <v/>
      </c>
      <c r="I835" s="6"/>
      <c r="J835" s="13" t="str">
        <f t="shared" si="50"/>
        <v/>
      </c>
      <c r="K835" s="13" t="str">
        <f t="shared" si="51"/>
        <v/>
      </c>
      <c r="L835" s="7"/>
      <c r="M835" s="1" t="str">
        <f>IF(B835="","",B835&amp;"|"&amp;COUNTIF($B$5:B835,B835))</f>
        <v/>
      </c>
    </row>
    <row r="836" spans="2:13" x14ac:dyDescent="0.2">
      <c r="B836" s="6"/>
      <c r="C836" s="10"/>
      <c r="D836" s="7"/>
      <c r="E836" s="7"/>
      <c r="F836" s="6"/>
      <c r="G836" s="11" t="str">
        <f t="shared" si="48"/>
        <v/>
      </c>
      <c r="H836" s="12" t="str">
        <f t="shared" si="49"/>
        <v/>
      </c>
      <c r="I836" s="6"/>
      <c r="J836" s="13" t="str">
        <f t="shared" si="50"/>
        <v/>
      </c>
      <c r="K836" s="13" t="str">
        <f t="shared" si="51"/>
        <v/>
      </c>
      <c r="L836" s="7"/>
      <c r="M836" s="1" t="str">
        <f>IF(B836="","",B836&amp;"|"&amp;COUNTIF($B$5:B836,B836))</f>
        <v/>
      </c>
    </row>
    <row r="837" spans="2:13" x14ac:dyDescent="0.2">
      <c r="B837" s="6"/>
      <c r="C837" s="10"/>
      <c r="D837" s="7"/>
      <c r="E837" s="7"/>
      <c r="F837" s="6"/>
      <c r="G837" s="11" t="str">
        <f t="shared" ref="G837:G900" si="52">IF(F837="","",IFERROR(VLOOKUP(F837,TabMat,2,FALSE),"Cod inexistent"))</f>
        <v/>
      </c>
      <c r="H837" s="12" t="str">
        <f t="shared" ref="H837:H900" si="53">IF(F837="","",IFERROR(VLOOKUP(F837,TabMat,3,FALSE),""))</f>
        <v/>
      </c>
      <c r="I837" s="6"/>
      <c r="J837" s="13" t="str">
        <f t="shared" ref="J837:J900" si="54">IF(F837="","",IFERROR(VLOOKUP(F837,TabMat,4,FALSE),0))</f>
        <v/>
      </c>
      <c r="K837" s="13" t="str">
        <f t="shared" ref="K837:K900" si="55">IF(OR(F837="",I837=""),"",ROUND(I837*J837,2))</f>
        <v/>
      </c>
      <c r="L837" s="7"/>
      <c r="M837" s="1" t="str">
        <f>IF(B837="","",B837&amp;"|"&amp;COUNTIF($B$5:B837,B837))</f>
        <v/>
      </c>
    </row>
    <row r="838" spans="2:13" x14ac:dyDescent="0.2">
      <c r="B838" s="6"/>
      <c r="C838" s="10"/>
      <c r="D838" s="7"/>
      <c r="E838" s="7"/>
      <c r="F838" s="6"/>
      <c r="G838" s="11" t="str">
        <f t="shared" si="52"/>
        <v/>
      </c>
      <c r="H838" s="12" t="str">
        <f t="shared" si="53"/>
        <v/>
      </c>
      <c r="I838" s="6"/>
      <c r="J838" s="13" t="str">
        <f t="shared" si="54"/>
        <v/>
      </c>
      <c r="K838" s="13" t="str">
        <f t="shared" si="55"/>
        <v/>
      </c>
      <c r="L838" s="7"/>
      <c r="M838" s="1" t="str">
        <f>IF(B838="","",B838&amp;"|"&amp;COUNTIF($B$5:B838,B838))</f>
        <v/>
      </c>
    </row>
    <row r="839" spans="2:13" x14ac:dyDescent="0.2">
      <c r="B839" s="6"/>
      <c r="C839" s="10"/>
      <c r="D839" s="7"/>
      <c r="E839" s="7"/>
      <c r="F839" s="6"/>
      <c r="G839" s="11" t="str">
        <f t="shared" si="52"/>
        <v/>
      </c>
      <c r="H839" s="12" t="str">
        <f t="shared" si="53"/>
        <v/>
      </c>
      <c r="I839" s="6"/>
      <c r="J839" s="13" t="str">
        <f t="shared" si="54"/>
        <v/>
      </c>
      <c r="K839" s="13" t="str">
        <f t="shared" si="55"/>
        <v/>
      </c>
      <c r="L839" s="7"/>
      <c r="M839" s="1" t="str">
        <f>IF(B839="","",B839&amp;"|"&amp;COUNTIF($B$5:B839,B839))</f>
        <v/>
      </c>
    </row>
    <row r="840" spans="2:13" x14ac:dyDescent="0.2">
      <c r="B840" s="6"/>
      <c r="C840" s="10"/>
      <c r="D840" s="7"/>
      <c r="E840" s="7"/>
      <c r="F840" s="6"/>
      <c r="G840" s="11" t="str">
        <f t="shared" si="52"/>
        <v/>
      </c>
      <c r="H840" s="12" t="str">
        <f t="shared" si="53"/>
        <v/>
      </c>
      <c r="I840" s="6"/>
      <c r="J840" s="13" t="str">
        <f t="shared" si="54"/>
        <v/>
      </c>
      <c r="K840" s="13" t="str">
        <f t="shared" si="55"/>
        <v/>
      </c>
      <c r="L840" s="7"/>
      <c r="M840" s="1" t="str">
        <f>IF(B840="","",B840&amp;"|"&amp;COUNTIF($B$5:B840,B840))</f>
        <v/>
      </c>
    </row>
    <row r="841" spans="2:13" x14ac:dyDescent="0.2">
      <c r="B841" s="6"/>
      <c r="C841" s="10"/>
      <c r="D841" s="7"/>
      <c r="E841" s="7"/>
      <c r="F841" s="6"/>
      <c r="G841" s="11" t="str">
        <f t="shared" si="52"/>
        <v/>
      </c>
      <c r="H841" s="12" t="str">
        <f t="shared" si="53"/>
        <v/>
      </c>
      <c r="I841" s="6"/>
      <c r="J841" s="13" t="str">
        <f t="shared" si="54"/>
        <v/>
      </c>
      <c r="K841" s="13" t="str">
        <f t="shared" si="55"/>
        <v/>
      </c>
      <c r="L841" s="7"/>
      <c r="M841" s="1" t="str">
        <f>IF(B841="","",B841&amp;"|"&amp;COUNTIF($B$5:B841,B841))</f>
        <v/>
      </c>
    </row>
    <row r="842" spans="2:13" x14ac:dyDescent="0.2">
      <c r="B842" s="6"/>
      <c r="C842" s="10"/>
      <c r="D842" s="7"/>
      <c r="E842" s="7"/>
      <c r="F842" s="6"/>
      <c r="G842" s="11" t="str">
        <f t="shared" si="52"/>
        <v/>
      </c>
      <c r="H842" s="12" t="str">
        <f t="shared" si="53"/>
        <v/>
      </c>
      <c r="I842" s="6"/>
      <c r="J842" s="13" t="str">
        <f t="shared" si="54"/>
        <v/>
      </c>
      <c r="K842" s="13" t="str">
        <f t="shared" si="55"/>
        <v/>
      </c>
      <c r="L842" s="7"/>
      <c r="M842" s="1" t="str">
        <f>IF(B842="","",B842&amp;"|"&amp;COUNTIF($B$5:B842,B842))</f>
        <v/>
      </c>
    </row>
    <row r="843" spans="2:13" x14ac:dyDescent="0.2">
      <c r="B843" s="6"/>
      <c r="C843" s="10"/>
      <c r="D843" s="7"/>
      <c r="E843" s="7"/>
      <c r="F843" s="6"/>
      <c r="G843" s="11" t="str">
        <f t="shared" si="52"/>
        <v/>
      </c>
      <c r="H843" s="12" t="str">
        <f t="shared" si="53"/>
        <v/>
      </c>
      <c r="I843" s="6"/>
      <c r="J843" s="13" t="str">
        <f t="shared" si="54"/>
        <v/>
      </c>
      <c r="K843" s="13" t="str">
        <f t="shared" si="55"/>
        <v/>
      </c>
      <c r="L843" s="7"/>
      <c r="M843" s="1" t="str">
        <f>IF(B843="","",B843&amp;"|"&amp;COUNTIF($B$5:B843,B843))</f>
        <v/>
      </c>
    </row>
    <row r="844" spans="2:13" x14ac:dyDescent="0.2">
      <c r="B844" s="6"/>
      <c r="C844" s="10"/>
      <c r="D844" s="7"/>
      <c r="E844" s="7"/>
      <c r="F844" s="6"/>
      <c r="G844" s="11" t="str">
        <f t="shared" si="52"/>
        <v/>
      </c>
      <c r="H844" s="12" t="str">
        <f t="shared" si="53"/>
        <v/>
      </c>
      <c r="I844" s="6"/>
      <c r="J844" s="13" t="str">
        <f t="shared" si="54"/>
        <v/>
      </c>
      <c r="K844" s="13" t="str">
        <f t="shared" si="55"/>
        <v/>
      </c>
      <c r="L844" s="7"/>
      <c r="M844" s="1" t="str">
        <f>IF(B844="","",B844&amp;"|"&amp;COUNTIF($B$5:B844,B844))</f>
        <v/>
      </c>
    </row>
    <row r="845" spans="2:13" x14ac:dyDescent="0.2">
      <c r="B845" s="6"/>
      <c r="C845" s="10"/>
      <c r="D845" s="7"/>
      <c r="E845" s="7"/>
      <c r="F845" s="6"/>
      <c r="G845" s="11" t="str">
        <f t="shared" si="52"/>
        <v/>
      </c>
      <c r="H845" s="12" t="str">
        <f t="shared" si="53"/>
        <v/>
      </c>
      <c r="I845" s="6"/>
      <c r="J845" s="13" t="str">
        <f t="shared" si="54"/>
        <v/>
      </c>
      <c r="K845" s="13" t="str">
        <f t="shared" si="55"/>
        <v/>
      </c>
      <c r="L845" s="7"/>
      <c r="M845" s="1" t="str">
        <f>IF(B845="","",B845&amp;"|"&amp;COUNTIF($B$5:B845,B845))</f>
        <v/>
      </c>
    </row>
    <row r="846" spans="2:13" x14ac:dyDescent="0.2">
      <c r="B846" s="6"/>
      <c r="C846" s="10"/>
      <c r="D846" s="7"/>
      <c r="E846" s="7"/>
      <c r="F846" s="6"/>
      <c r="G846" s="11" t="str">
        <f t="shared" si="52"/>
        <v/>
      </c>
      <c r="H846" s="12" t="str">
        <f t="shared" si="53"/>
        <v/>
      </c>
      <c r="I846" s="6"/>
      <c r="J846" s="13" t="str">
        <f t="shared" si="54"/>
        <v/>
      </c>
      <c r="K846" s="13" t="str">
        <f t="shared" si="55"/>
        <v/>
      </c>
      <c r="L846" s="7"/>
      <c r="M846" s="1" t="str">
        <f>IF(B846="","",B846&amp;"|"&amp;COUNTIF($B$5:B846,B846))</f>
        <v/>
      </c>
    </row>
    <row r="847" spans="2:13" x14ac:dyDescent="0.2">
      <c r="B847" s="6"/>
      <c r="C847" s="10"/>
      <c r="D847" s="7"/>
      <c r="E847" s="7"/>
      <c r="F847" s="6"/>
      <c r="G847" s="11" t="str">
        <f t="shared" si="52"/>
        <v/>
      </c>
      <c r="H847" s="12" t="str">
        <f t="shared" si="53"/>
        <v/>
      </c>
      <c r="I847" s="6"/>
      <c r="J847" s="13" t="str">
        <f t="shared" si="54"/>
        <v/>
      </c>
      <c r="K847" s="13" t="str">
        <f t="shared" si="55"/>
        <v/>
      </c>
      <c r="L847" s="7"/>
      <c r="M847" s="1" t="str">
        <f>IF(B847="","",B847&amp;"|"&amp;COUNTIF($B$5:B847,B847))</f>
        <v/>
      </c>
    </row>
    <row r="848" spans="2:13" x14ac:dyDescent="0.2">
      <c r="B848" s="6"/>
      <c r="C848" s="10"/>
      <c r="D848" s="7"/>
      <c r="E848" s="7"/>
      <c r="F848" s="6"/>
      <c r="G848" s="11" t="str">
        <f t="shared" si="52"/>
        <v/>
      </c>
      <c r="H848" s="12" t="str">
        <f t="shared" si="53"/>
        <v/>
      </c>
      <c r="I848" s="6"/>
      <c r="J848" s="13" t="str">
        <f t="shared" si="54"/>
        <v/>
      </c>
      <c r="K848" s="13" t="str">
        <f t="shared" si="55"/>
        <v/>
      </c>
      <c r="L848" s="7"/>
      <c r="M848" s="1" t="str">
        <f>IF(B848="","",B848&amp;"|"&amp;COUNTIF($B$5:B848,B848))</f>
        <v/>
      </c>
    </row>
    <row r="849" spans="2:13" x14ac:dyDescent="0.2">
      <c r="B849" s="6"/>
      <c r="C849" s="10"/>
      <c r="D849" s="7"/>
      <c r="E849" s="7"/>
      <c r="F849" s="6"/>
      <c r="G849" s="11" t="str">
        <f t="shared" si="52"/>
        <v/>
      </c>
      <c r="H849" s="12" t="str">
        <f t="shared" si="53"/>
        <v/>
      </c>
      <c r="I849" s="6"/>
      <c r="J849" s="13" t="str">
        <f t="shared" si="54"/>
        <v/>
      </c>
      <c r="K849" s="13" t="str">
        <f t="shared" si="55"/>
        <v/>
      </c>
      <c r="L849" s="7"/>
      <c r="M849" s="1" t="str">
        <f>IF(B849="","",B849&amp;"|"&amp;COUNTIF($B$5:B849,B849))</f>
        <v/>
      </c>
    </row>
    <row r="850" spans="2:13" x14ac:dyDescent="0.2">
      <c r="B850" s="6"/>
      <c r="C850" s="10"/>
      <c r="D850" s="7"/>
      <c r="E850" s="7"/>
      <c r="F850" s="6"/>
      <c r="G850" s="11" t="str">
        <f t="shared" si="52"/>
        <v/>
      </c>
      <c r="H850" s="12" t="str">
        <f t="shared" si="53"/>
        <v/>
      </c>
      <c r="I850" s="6"/>
      <c r="J850" s="13" t="str">
        <f t="shared" si="54"/>
        <v/>
      </c>
      <c r="K850" s="13" t="str">
        <f t="shared" si="55"/>
        <v/>
      </c>
      <c r="L850" s="7"/>
      <c r="M850" s="1" t="str">
        <f>IF(B850="","",B850&amp;"|"&amp;COUNTIF($B$5:B850,B850))</f>
        <v/>
      </c>
    </row>
    <row r="851" spans="2:13" x14ac:dyDescent="0.2">
      <c r="B851" s="6"/>
      <c r="C851" s="10"/>
      <c r="D851" s="7"/>
      <c r="E851" s="7"/>
      <c r="F851" s="6"/>
      <c r="G851" s="11" t="str">
        <f t="shared" si="52"/>
        <v/>
      </c>
      <c r="H851" s="12" t="str">
        <f t="shared" si="53"/>
        <v/>
      </c>
      <c r="I851" s="6"/>
      <c r="J851" s="13" t="str">
        <f t="shared" si="54"/>
        <v/>
      </c>
      <c r="K851" s="13" t="str">
        <f t="shared" si="55"/>
        <v/>
      </c>
      <c r="L851" s="7"/>
      <c r="M851" s="1" t="str">
        <f>IF(B851="","",B851&amp;"|"&amp;COUNTIF($B$5:B851,B851))</f>
        <v/>
      </c>
    </row>
    <row r="852" spans="2:13" x14ac:dyDescent="0.2">
      <c r="B852" s="6"/>
      <c r="C852" s="10"/>
      <c r="D852" s="7"/>
      <c r="E852" s="7"/>
      <c r="F852" s="6"/>
      <c r="G852" s="11" t="str">
        <f t="shared" si="52"/>
        <v/>
      </c>
      <c r="H852" s="12" t="str">
        <f t="shared" si="53"/>
        <v/>
      </c>
      <c r="I852" s="6"/>
      <c r="J852" s="13" t="str">
        <f t="shared" si="54"/>
        <v/>
      </c>
      <c r="K852" s="13" t="str">
        <f t="shared" si="55"/>
        <v/>
      </c>
      <c r="L852" s="7"/>
      <c r="M852" s="1" t="str">
        <f>IF(B852="","",B852&amp;"|"&amp;COUNTIF($B$5:B852,B852))</f>
        <v/>
      </c>
    </row>
    <row r="853" spans="2:13" x14ac:dyDescent="0.2">
      <c r="B853" s="6"/>
      <c r="C853" s="10"/>
      <c r="D853" s="7"/>
      <c r="E853" s="7"/>
      <c r="F853" s="6"/>
      <c r="G853" s="11" t="str">
        <f t="shared" si="52"/>
        <v/>
      </c>
      <c r="H853" s="12" t="str">
        <f t="shared" si="53"/>
        <v/>
      </c>
      <c r="I853" s="6"/>
      <c r="J853" s="13" t="str">
        <f t="shared" si="54"/>
        <v/>
      </c>
      <c r="K853" s="13" t="str">
        <f t="shared" si="55"/>
        <v/>
      </c>
      <c r="L853" s="7"/>
      <c r="M853" s="1" t="str">
        <f>IF(B853="","",B853&amp;"|"&amp;COUNTIF($B$5:B853,B853))</f>
        <v/>
      </c>
    </row>
    <row r="854" spans="2:13" x14ac:dyDescent="0.2">
      <c r="B854" s="6"/>
      <c r="C854" s="10"/>
      <c r="D854" s="7"/>
      <c r="E854" s="7"/>
      <c r="F854" s="6"/>
      <c r="G854" s="11" t="str">
        <f t="shared" si="52"/>
        <v/>
      </c>
      <c r="H854" s="12" t="str">
        <f t="shared" si="53"/>
        <v/>
      </c>
      <c r="I854" s="6"/>
      <c r="J854" s="13" t="str">
        <f t="shared" si="54"/>
        <v/>
      </c>
      <c r="K854" s="13" t="str">
        <f t="shared" si="55"/>
        <v/>
      </c>
      <c r="L854" s="7"/>
      <c r="M854" s="1" t="str">
        <f>IF(B854="","",B854&amp;"|"&amp;COUNTIF($B$5:B854,B854))</f>
        <v/>
      </c>
    </row>
    <row r="855" spans="2:13" x14ac:dyDescent="0.2">
      <c r="B855" s="6"/>
      <c r="C855" s="10"/>
      <c r="D855" s="7"/>
      <c r="E855" s="7"/>
      <c r="F855" s="6"/>
      <c r="G855" s="11" t="str">
        <f t="shared" si="52"/>
        <v/>
      </c>
      <c r="H855" s="12" t="str">
        <f t="shared" si="53"/>
        <v/>
      </c>
      <c r="I855" s="6"/>
      <c r="J855" s="13" t="str">
        <f t="shared" si="54"/>
        <v/>
      </c>
      <c r="K855" s="13" t="str">
        <f t="shared" si="55"/>
        <v/>
      </c>
      <c r="L855" s="7"/>
      <c r="M855" s="1" t="str">
        <f>IF(B855="","",B855&amp;"|"&amp;COUNTIF($B$5:B855,B855))</f>
        <v/>
      </c>
    </row>
    <row r="856" spans="2:13" x14ac:dyDescent="0.2">
      <c r="B856" s="6"/>
      <c r="C856" s="10"/>
      <c r="D856" s="7"/>
      <c r="E856" s="7"/>
      <c r="F856" s="6"/>
      <c r="G856" s="11" t="str">
        <f t="shared" si="52"/>
        <v/>
      </c>
      <c r="H856" s="12" t="str">
        <f t="shared" si="53"/>
        <v/>
      </c>
      <c r="I856" s="6"/>
      <c r="J856" s="13" t="str">
        <f t="shared" si="54"/>
        <v/>
      </c>
      <c r="K856" s="13" t="str">
        <f t="shared" si="55"/>
        <v/>
      </c>
      <c r="L856" s="7"/>
      <c r="M856" s="1" t="str">
        <f>IF(B856="","",B856&amp;"|"&amp;COUNTIF($B$5:B856,B856))</f>
        <v/>
      </c>
    </row>
    <row r="857" spans="2:13" x14ac:dyDescent="0.2">
      <c r="B857" s="6"/>
      <c r="C857" s="10"/>
      <c r="D857" s="7"/>
      <c r="E857" s="7"/>
      <c r="F857" s="6"/>
      <c r="G857" s="11" t="str">
        <f t="shared" si="52"/>
        <v/>
      </c>
      <c r="H857" s="12" t="str">
        <f t="shared" si="53"/>
        <v/>
      </c>
      <c r="I857" s="6"/>
      <c r="J857" s="13" t="str">
        <f t="shared" si="54"/>
        <v/>
      </c>
      <c r="K857" s="13" t="str">
        <f t="shared" si="55"/>
        <v/>
      </c>
      <c r="L857" s="7"/>
      <c r="M857" s="1" t="str">
        <f>IF(B857="","",B857&amp;"|"&amp;COUNTIF($B$5:B857,B857))</f>
        <v/>
      </c>
    </row>
    <row r="858" spans="2:13" x14ac:dyDescent="0.2">
      <c r="B858" s="6"/>
      <c r="C858" s="10"/>
      <c r="D858" s="7"/>
      <c r="E858" s="7"/>
      <c r="F858" s="6"/>
      <c r="G858" s="11" t="str">
        <f t="shared" si="52"/>
        <v/>
      </c>
      <c r="H858" s="12" t="str">
        <f t="shared" si="53"/>
        <v/>
      </c>
      <c r="I858" s="6"/>
      <c r="J858" s="13" t="str">
        <f t="shared" si="54"/>
        <v/>
      </c>
      <c r="K858" s="13" t="str">
        <f t="shared" si="55"/>
        <v/>
      </c>
      <c r="L858" s="7"/>
      <c r="M858" s="1" t="str">
        <f>IF(B858="","",B858&amp;"|"&amp;COUNTIF($B$5:B858,B858))</f>
        <v/>
      </c>
    </row>
    <row r="859" spans="2:13" x14ac:dyDescent="0.2">
      <c r="B859" s="6"/>
      <c r="C859" s="10"/>
      <c r="D859" s="7"/>
      <c r="E859" s="7"/>
      <c r="F859" s="6"/>
      <c r="G859" s="11" t="str">
        <f t="shared" si="52"/>
        <v/>
      </c>
      <c r="H859" s="12" t="str">
        <f t="shared" si="53"/>
        <v/>
      </c>
      <c r="I859" s="6"/>
      <c r="J859" s="13" t="str">
        <f t="shared" si="54"/>
        <v/>
      </c>
      <c r="K859" s="13" t="str">
        <f t="shared" si="55"/>
        <v/>
      </c>
      <c r="L859" s="7"/>
      <c r="M859" s="1" t="str">
        <f>IF(B859="","",B859&amp;"|"&amp;COUNTIF($B$5:B859,B859))</f>
        <v/>
      </c>
    </row>
    <row r="860" spans="2:13" x14ac:dyDescent="0.2">
      <c r="B860" s="6"/>
      <c r="C860" s="10"/>
      <c r="D860" s="7"/>
      <c r="E860" s="7"/>
      <c r="F860" s="6"/>
      <c r="G860" s="11" t="str">
        <f t="shared" si="52"/>
        <v/>
      </c>
      <c r="H860" s="12" t="str">
        <f t="shared" si="53"/>
        <v/>
      </c>
      <c r="I860" s="6"/>
      <c r="J860" s="13" t="str">
        <f t="shared" si="54"/>
        <v/>
      </c>
      <c r="K860" s="13" t="str">
        <f t="shared" si="55"/>
        <v/>
      </c>
      <c r="L860" s="7"/>
      <c r="M860" s="1" t="str">
        <f>IF(B860="","",B860&amp;"|"&amp;COUNTIF($B$5:B860,B860))</f>
        <v/>
      </c>
    </row>
    <row r="861" spans="2:13" x14ac:dyDescent="0.2">
      <c r="B861" s="6"/>
      <c r="C861" s="10"/>
      <c r="D861" s="7"/>
      <c r="E861" s="7"/>
      <c r="F861" s="6"/>
      <c r="G861" s="11" t="str">
        <f t="shared" si="52"/>
        <v/>
      </c>
      <c r="H861" s="12" t="str">
        <f t="shared" si="53"/>
        <v/>
      </c>
      <c r="I861" s="6"/>
      <c r="J861" s="13" t="str">
        <f t="shared" si="54"/>
        <v/>
      </c>
      <c r="K861" s="13" t="str">
        <f t="shared" si="55"/>
        <v/>
      </c>
      <c r="L861" s="7"/>
      <c r="M861" s="1" t="str">
        <f>IF(B861="","",B861&amp;"|"&amp;COUNTIF($B$5:B861,B861))</f>
        <v/>
      </c>
    </row>
    <row r="862" spans="2:13" x14ac:dyDescent="0.2">
      <c r="B862" s="6"/>
      <c r="C862" s="10"/>
      <c r="D862" s="7"/>
      <c r="E862" s="7"/>
      <c r="F862" s="6"/>
      <c r="G862" s="11" t="str">
        <f t="shared" si="52"/>
        <v/>
      </c>
      <c r="H862" s="12" t="str">
        <f t="shared" si="53"/>
        <v/>
      </c>
      <c r="I862" s="6"/>
      <c r="J862" s="13" t="str">
        <f t="shared" si="54"/>
        <v/>
      </c>
      <c r="K862" s="13" t="str">
        <f t="shared" si="55"/>
        <v/>
      </c>
      <c r="L862" s="7"/>
      <c r="M862" s="1" t="str">
        <f>IF(B862="","",B862&amp;"|"&amp;COUNTIF($B$5:B862,B862))</f>
        <v/>
      </c>
    </row>
    <row r="863" spans="2:13" x14ac:dyDescent="0.2">
      <c r="B863" s="6"/>
      <c r="C863" s="10"/>
      <c r="D863" s="7"/>
      <c r="E863" s="7"/>
      <c r="F863" s="6"/>
      <c r="G863" s="11" t="str">
        <f t="shared" si="52"/>
        <v/>
      </c>
      <c r="H863" s="12" t="str">
        <f t="shared" si="53"/>
        <v/>
      </c>
      <c r="I863" s="6"/>
      <c r="J863" s="13" t="str">
        <f t="shared" si="54"/>
        <v/>
      </c>
      <c r="K863" s="13" t="str">
        <f t="shared" si="55"/>
        <v/>
      </c>
      <c r="L863" s="7"/>
      <c r="M863" s="1" t="str">
        <f>IF(B863="","",B863&amp;"|"&amp;COUNTIF($B$5:B863,B863))</f>
        <v/>
      </c>
    </row>
    <row r="864" spans="2:13" x14ac:dyDescent="0.2">
      <c r="B864" s="6"/>
      <c r="C864" s="10"/>
      <c r="D864" s="7"/>
      <c r="E864" s="7"/>
      <c r="F864" s="6"/>
      <c r="G864" s="11" t="str">
        <f t="shared" si="52"/>
        <v/>
      </c>
      <c r="H864" s="12" t="str">
        <f t="shared" si="53"/>
        <v/>
      </c>
      <c r="I864" s="6"/>
      <c r="J864" s="13" t="str">
        <f t="shared" si="54"/>
        <v/>
      </c>
      <c r="K864" s="13" t="str">
        <f t="shared" si="55"/>
        <v/>
      </c>
      <c r="L864" s="7"/>
      <c r="M864" s="1" t="str">
        <f>IF(B864="","",B864&amp;"|"&amp;COUNTIF($B$5:B864,B864))</f>
        <v/>
      </c>
    </row>
    <row r="865" spans="2:13" x14ac:dyDescent="0.2">
      <c r="B865" s="6"/>
      <c r="C865" s="10"/>
      <c r="D865" s="7"/>
      <c r="E865" s="7"/>
      <c r="F865" s="6"/>
      <c r="G865" s="11" t="str">
        <f t="shared" si="52"/>
        <v/>
      </c>
      <c r="H865" s="12" t="str">
        <f t="shared" si="53"/>
        <v/>
      </c>
      <c r="I865" s="6"/>
      <c r="J865" s="13" t="str">
        <f t="shared" si="54"/>
        <v/>
      </c>
      <c r="K865" s="13" t="str">
        <f t="shared" si="55"/>
        <v/>
      </c>
      <c r="L865" s="7"/>
      <c r="M865" s="1" t="str">
        <f>IF(B865="","",B865&amp;"|"&amp;COUNTIF($B$5:B865,B865))</f>
        <v/>
      </c>
    </row>
    <row r="866" spans="2:13" x14ac:dyDescent="0.2">
      <c r="B866" s="6"/>
      <c r="C866" s="10"/>
      <c r="D866" s="7"/>
      <c r="E866" s="7"/>
      <c r="F866" s="6"/>
      <c r="G866" s="11" t="str">
        <f t="shared" si="52"/>
        <v/>
      </c>
      <c r="H866" s="12" t="str">
        <f t="shared" si="53"/>
        <v/>
      </c>
      <c r="I866" s="6"/>
      <c r="J866" s="13" t="str">
        <f t="shared" si="54"/>
        <v/>
      </c>
      <c r="K866" s="13" t="str">
        <f t="shared" si="55"/>
        <v/>
      </c>
      <c r="L866" s="7"/>
      <c r="M866" s="1" t="str">
        <f>IF(B866="","",B866&amp;"|"&amp;COUNTIF($B$5:B866,B866))</f>
        <v/>
      </c>
    </row>
    <row r="867" spans="2:13" x14ac:dyDescent="0.2">
      <c r="B867" s="6"/>
      <c r="C867" s="10"/>
      <c r="D867" s="7"/>
      <c r="E867" s="7"/>
      <c r="F867" s="6"/>
      <c r="G867" s="11" t="str">
        <f t="shared" si="52"/>
        <v/>
      </c>
      <c r="H867" s="12" t="str">
        <f t="shared" si="53"/>
        <v/>
      </c>
      <c r="I867" s="6"/>
      <c r="J867" s="13" t="str">
        <f t="shared" si="54"/>
        <v/>
      </c>
      <c r="K867" s="13" t="str">
        <f t="shared" si="55"/>
        <v/>
      </c>
      <c r="L867" s="7"/>
      <c r="M867" s="1" t="str">
        <f>IF(B867="","",B867&amp;"|"&amp;COUNTIF($B$5:B867,B867))</f>
        <v/>
      </c>
    </row>
    <row r="868" spans="2:13" x14ac:dyDescent="0.2">
      <c r="B868" s="6"/>
      <c r="C868" s="10"/>
      <c r="D868" s="7"/>
      <c r="E868" s="7"/>
      <c r="F868" s="6"/>
      <c r="G868" s="11" t="str">
        <f t="shared" si="52"/>
        <v/>
      </c>
      <c r="H868" s="12" t="str">
        <f t="shared" si="53"/>
        <v/>
      </c>
      <c r="I868" s="6"/>
      <c r="J868" s="13" t="str">
        <f t="shared" si="54"/>
        <v/>
      </c>
      <c r="K868" s="13" t="str">
        <f t="shared" si="55"/>
        <v/>
      </c>
      <c r="L868" s="7"/>
      <c r="M868" s="1" t="str">
        <f>IF(B868="","",B868&amp;"|"&amp;COUNTIF($B$5:B868,B868))</f>
        <v/>
      </c>
    </row>
    <row r="869" spans="2:13" x14ac:dyDescent="0.2">
      <c r="B869" s="6"/>
      <c r="C869" s="10"/>
      <c r="D869" s="7"/>
      <c r="E869" s="7"/>
      <c r="F869" s="6"/>
      <c r="G869" s="11" t="str">
        <f t="shared" si="52"/>
        <v/>
      </c>
      <c r="H869" s="12" t="str">
        <f t="shared" si="53"/>
        <v/>
      </c>
      <c r="I869" s="6"/>
      <c r="J869" s="13" t="str">
        <f t="shared" si="54"/>
        <v/>
      </c>
      <c r="K869" s="13" t="str">
        <f t="shared" si="55"/>
        <v/>
      </c>
      <c r="L869" s="7"/>
      <c r="M869" s="1" t="str">
        <f>IF(B869="","",B869&amp;"|"&amp;COUNTIF($B$5:B869,B869))</f>
        <v/>
      </c>
    </row>
    <row r="870" spans="2:13" x14ac:dyDescent="0.2">
      <c r="B870" s="6"/>
      <c r="C870" s="10"/>
      <c r="D870" s="7"/>
      <c r="E870" s="7"/>
      <c r="F870" s="6"/>
      <c r="G870" s="11" t="str">
        <f t="shared" si="52"/>
        <v/>
      </c>
      <c r="H870" s="12" t="str">
        <f t="shared" si="53"/>
        <v/>
      </c>
      <c r="I870" s="6"/>
      <c r="J870" s="13" t="str">
        <f t="shared" si="54"/>
        <v/>
      </c>
      <c r="K870" s="13" t="str">
        <f t="shared" si="55"/>
        <v/>
      </c>
      <c r="L870" s="7"/>
      <c r="M870" s="1" t="str">
        <f>IF(B870="","",B870&amp;"|"&amp;COUNTIF($B$5:B870,B870))</f>
        <v/>
      </c>
    </row>
    <row r="871" spans="2:13" x14ac:dyDescent="0.2">
      <c r="B871" s="6"/>
      <c r="C871" s="10"/>
      <c r="D871" s="7"/>
      <c r="E871" s="7"/>
      <c r="F871" s="6"/>
      <c r="G871" s="11" t="str">
        <f t="shared" si="52"/>
        <v/>
      </c>
      <c r="H871" s="12" t="str">
        <f t="shared" si="53"/>
        <v/>
      </c>
      <c r="I871" s="6"/>
      <c r="J871" s="13" t="str">
        <f t="shared" si="54"/>
        <v/>
      </c>
      <c r="K871" s="13" t="str">
        <f t="shared" si="55"/>
        <v/>
      </c>
      <c r="L871" s="7"/>
      <c r="M871" s="1" t="str">
        <f>IF(B871="","",B871&amp;"|"&amp;COUNTIF($B$5:B871,B871))</f>
        <v/>
      </c>
    </row>
    <row r="872" spans="2:13" x14ac:dyDescent="0.2">
      <c r="B872" s="6"/>
      <c r="C872" s="10"/>
      <c r="D872" s="7"/>
      <c r="E872" s="7"/>
      <c r="F872" s="6"/>
      <c r="G872" s="11" t="str">
        <f t="shared" si="52"/>
        <v/>
      </c>
      <c r="H872" s="12" t="str">
        <f t="shared" si="53"/>
        <v/>
      </c>
      <c r="I872" s="6"/>
      <c r="J872" s="13" t="str">
        <f t="shared" si="54"/>
        <v/>
      </c>
      <c r="K872" s="13" t="str">
        <f t="shared" si="55"/>
        <v/>
      </c>
      <c r="L872" s="7"/>
      <c r="M872" s="1" t="str">
        <f>IF(B872="","",B872&amp;"|"&amp;COUNTIF($B$5:B872,B872))</f>
        <v/>
      </c>
    </row>
    <row r="873" spans="2:13" x14ac:dyDescent="0.2">
      <c r="B873" s="6"/>
      <c r="C873" s="10"/>
      <c r="D873" s="7"/>
      <c r="E873" s="7"/>
      <c r="F873" s="6"/>
      <c r="G873" s="11" t="str">
        <f t="shared" si="52"/>
        <v/>
      </c>
      <c r="H873" s="12" t="str">
        <f t="shared" si="53"/>
        <v/>
      </c>
      <c r="I873" s="6"/>
      <c r="J873" s="13" t="str">
        <f t="shared" si="54"/>
        <v/>
      </c>
      <c r="K873" s="13" t="str">
        <f t="shared" si="55"/>
        <v/>
      </c>
      <c r="L873" s="7"/>
      <c r="M873" s="1" t="str">
        <f>IF(B873="","",B873&amp;"|"&amp;COUNTIF($B$5:B873,B873))</f>
        <v/>
      </c>
    </row>
    <row r="874" spans="2:13" x14ac:dyDescent="0.2">
      <c r="B874" s="6"/>
      <c r="C874" s="10"/>
      <c r="D874" s="7"/>
      <c r="E874" s="7"/>
      <c r="F874" s="6"/>
      <c r="G874" s="11" t="str">
        <f t="shared" si="52"/>
        <v/>
      </c>
      <c r="H874" s="12" t="str">
        <f t="shared" si="53"/>
        <v/>
      </c>
      <c r="I874" s="6"/>
      <c r="J874" s="13" t="str">
        <f t="shared" si="54"/>
        <v/>
      </c>
      <c r="K874" s="13" t="str">
        <f t="shared" si="55"/>
        <v/>
      </c>
      <c r="L874" s="7"/>
      <c r="M874" s="1" t="str">
        <f>IF(B874="","",B874&amp;"|"&amp;COUNTIF($B$5:B874,B874))</f>
        <v/>
      </c>
    </row>
    <row r="875" spans="2:13" x14ac:dyDescent="0.2">
      <c r="B875" s="6"/>
      <c r="C875" s="10"/>
      <c r="D875" s="7"/>
      <c r="E875" s="7"/>
      <c r="F875" s="6"/>
      <c r="G875" s="11" t="str">
        <f t="shared" si="52"/>
        <v/>
      </c>
      <c r="H875" s="12" t="str">
        <f t="shared" si="53"/>
        <v/>
      </c>
      <c r="I875" s="6"/>
      <c r="J875" s="13" t="str">
        <f t="shared" si="54"/>
        <v/>
      </c>
      <c r="K875" s="13" t="str">
        <f t="shared" si="55"/>
        <v/>
      </c>
      <c r="L875" s="7"/>
      <c r="M875" s="1" t="str">
        <f>IF(B875="","",B875&amp;"|"&amp;COUNTIF($B$5:B875,B875))</f>
        <v/>
      </c>
    </row>
    <row r="876" spans="2:13" x14ac:dyDescent="0.2">
      <c r="B876" s="6"/>
      <c r="C876" s="10"/>
      <c r="D876" s="7"/>
      <c r="E876" s="7"/>
      <c r="F876" s="6"/>
      <c r="G876" s="11" t="str">
        <f t="shared" si="52"/>
        <v/>
      </c>
      <c r="H876" s="12" t="str">
        <f t="shared" si="53"/>
        <v/>
      </c>
      <c r="I876" s="6"/>
      <c r="J876" s="13" t="str">
        <f t="shared" si="54"/>
        <v/>
      </c>
      <c r="K876" s="13" t="str">
        <f t="shared" si="55"/>
        <v/>
      </c>
      <c r="L876" s="7"/>
      <c r="M876" s="1" t="str">
        <f>IF(B876="","",B876&amp;"|"&amp;COUNTIF($B$5:B876,B876))</f>
        <v/>
      </c>
    </row>
    <row r="877" spans="2:13" x14ac:dyDescent="0.2">
      <c r="B877" s="6"/>
      <c r="C877" s="10"/>
      <c r="D877" s="7"/>
      <c r="E877" s="7"/>
      <c r="F877" s="6"/>
      <c r="G877" s="11" t="str">
        <f t="shared" si="52"/>
        <v/>
      </c>
      <c r="H877" s="12" t="str">
        <f t="shared" si="53"/>
        <v/>
      </c>
      <c r="I877" s="6"/>
      <c r="J877" s="13" t="str">
        <f t="shared" si="54"/>
        <v/>
      </c>
      <c r="K877" s="13" t="str">
        <f t="shared" si="55"/>
        <v/>
      </c>
      <c r="L877" s="7"/>
      <c r="M877" s="1" t="str">
        <f>IF(B877="","",B877&amp;"|"&amp;COUNTIF($B$5:B877,B877))</f>
        <v/>
      </c>
    </row>
    <row r="878" spans="2:13" x14ac:dyDescent="0.2">
      <c r="B878" s="6"/>
      <c r="C878" s="10"/>
      <c r="D878" s="7"/>
      <c r="E878" s="7"/>
      <c r="F878" s="6"/>
      <c r="G878" s="11" t="str">
        <f t="shared" si="52"/>
        <v/>
      </c>
      <c r="H878" s="12" t="str">
        <f t="shared" si="53"/>
        <v/>
      </c>
      <c r="I878" s="6"/>
      <c r="J878" s="13" t="str">
        <f t="shared" si="54"/>
        <v/>
      </c>
      <c r="K878" s="13" t="str">
        <f t="shared" si="55"/>
        <v/>
      </c>
      <c r="L878" s="7"/>
      <c r="M878" s="1" t="str">
        <f>IF(B878="","",B878&amp;"|"&amp;COUNTIF($B$5:B878,B878))</f>
        <v/>
      </c>
    </row>
    <row r="879" spans="2:13" x14ac:dyDescent="0.2">
      <c r="B879" s="6"/>
      <c r="C879" s="10"/>
      <c r="D879" s="7"/>
      <c r="E879" s="7"/>
      <c r="F879" s="6"/>
      <c r="G879" s="11" t="str">
        <f t="shared" si="52"/>
        <v/>
      </c>
      <c r="H879" s="12" t="str">
        <f t="shared" si="53"/>
        <v/>
      </c>
      <c r="I879" s="6"/>
      <c r="J879" s="13" t="str">
        <f t="shared" si="54"/>
        <v/>
      </c>
      <c r="K879" s="13" t="str">
        <f t="shared" si="55"/>
        <v/>
      </c>
      <c r="L879" s="7"/>
      <c r="M879" s="1" t="str">
        <f>IF(B879="","",B879&amp;"|"&amp;COUNTIF($B$5:B879,B879))</f>
        <v/>
      </c>
    </row>
    <row r="880" spans="2:13" x14ac:dyDescent="0.2">
      <c r="B880" s="6"/>
      <c r="C880" s="10"/>
      <c r="D880" s="7"/>
      <c r="E880" s="7"/>
      <c r="F880" s="6"/>
      <c r="G880" s="11" t="str">
        <f t="shared" si="52"/>
        <v/>
      </c>
      <c r="H880" s="12" t="str">
        <f t="shared" si="53"/>
        <v/>
      </c>
      <c r="I880" s="6"/>
      <c r="J880" s="13" t="str">
        <f t="shared" si="54"/>
        <v/>
      </c>
      <c r="K880" s="13" t="str">
        <f t="shared" si="55"/>
        <v/>
      </c>
      <c r="L880" s="7"/>
      <c r="M880" s="1" t="str">
        <f>IF(B880="","",B880&amp;"|"&amp;COUNTIF($B$5:B880,B880))</f>
        <v/>
      </c>
    </row>
    <row r="881" spans="2:13" x14ac:dyDescent="0.2">
      <c r="B881" s="6"/>
      <c r="C881" s="10"/>
      <c r="D881" s="7"/>
      <c r="E881" s="7"/>
      <c r="F881" s="6"/>
      <c r="G881" s="11" t="str">
        <f t="shared" si="52"/>
        <v/>
      </c>
      <c r="H881" s="12" t="str">
        <f t="shared" si="53"/>
        <v/>
      </c>
      <c r="I881" s="6"/>
      <c r="J881" s="13" t="str">
        <f t="shared" si="54"/>
        <v/>
      </c>
      <c r="K881" s="13" t="str">
        <f t="shared" si="55"/>
        <v/>
      </c>
      <c r="L881" s="7"/>
      <c r="M881" s="1" t="str">
        <f>IF(B881="","",B881&amp;"|"&amp;COUNTIF($B$5:B881,B881))</f>
        <v/>
      </c>
    </row>
    <row r="882" spans="2:13" x14ac:dyDescent="0.2">
      <c r="B882" s="6"/>
      <c r="C882" s="10"/>
      <c r="D882" s="7"/>
      <c r="E882" s="7"/>
      <c r="F882" s="6"/>
      <c r="G882" s="11" t="str">
        <f t="shared" si="52"/>
        <v/>
      </c>
      <c r="H882" s="12" t="str">
        <f t="shared" si="53"/>
        <v/>
      </c>
      <c r="I882" s="6"/>
      <c r="J882" s="13" t="str">
        <f t="shared" si="54"/>
        <v/>
      </c>
      <c r="K882" s="13" t="str">
        <f t="shared" si="55"/>
        <v/>
      </c>
      <c r="L882" s="7"/>
      <c r="M882" s="1" t="str">
        <f>IF(B882="","",B882&amp;"|"&amp;COUNTIF($B$5:B882,B882))</f>
        <v/>
      </c>
    </row>
    <row r="883" spans="2:13" x14ac:dyDescent="0.2">
      <c r="B883" s="6"/>
      <c r="C883" s="10"/>
      <c r="D883" s="7"/>
      <c r="E883" s="7"/>
      <c r="F883" s="6"/>
      <c r="G883" s="11" t="str">
        <f t="shared" si="52"/>
        <v/>
      </c>
      <c r="H883" s="12" t="str">
        <f t="shared" si="53"/>
        <v/>
      </c>
      <c r="I883" s="6"/>
      <c r="J883" s="13" t="str">
        <f t="shared" si="54"/>
        <v/>
      </c>
      <c r="K883" s="13" t="str">
        <f t="shared" si="55"/>
        <v/>
      </c>
      <c r="L883" s="7"/>
      <c r="M883" s="1" t="str">
        <f>IF(B883="","",B883&amp;"|"&amp;COUNTIF($B$5:B883,B883))</f>
        <v/>
      </c>
    </row>
    <row r="884" spans="2:13" x14ac:dyDescent="0.2">
      <c r="B884" s="6"/>
      <c r="C884" s="10"/>
      <c r="D884" s="7"/>
      <c r="E884" s="7"/>
      <c r="F884" s="6"/>
      <c r="G884" s="11" t="str">
        <f t="shared" si="52"/>
        <v/>
      </c>
      <c r="H884" s="12" t="str">
        <f t="shared" si="53"/>
        <v/>
      </c>
      <c r="I884" s="6"/>
      <c r="J884" s="13" t="str">
        <f t="shared" si="54"/>
        <v/>
      </c>
      <c r="K884" s="13" t="str">
        <f t="shared" si="55"/>
        <v/>
      </c>
      <c r="L884" s="7"/>
      <c r="M884" s="1" t="str">
        <f>IF(B884="","",B884&amp;"|"&amp;COUNTIF($B$5:B884,B884))</f>
        <v/>
      </c>
    </row>
    <row r="885" spans="2:13" x14ac:dyDescent="0.2">
      <c r="B885" s="6"/>
      <c r="C885" s="10"/>
      <c r="D885" s="7"/>
      <c r="E885" s="7"/>
      <c r="F885" s="6"/>
      <c r="G885" s="11" t="str">
        <f t="shared" si="52"/>
        <v/>
      </c>
      <c r="H885" s="12" t="str">
        <f t="shared" si="53"/>
        <v/>
      </c>
      <c r="I885" s="6"/>
      <c r="J885" s="13" t="str">
        <f t="shared" si="54"/>
        <v/>
      </c>
      <c r="K885" s="13" t="str">
        <f t="shared" si="55"/>
        <v/>
      </c>
      <c r="L885" s="7"/>
      <c r="M885" s="1" t="str">
        <f>IF(B885="","",B885&amp;"|"&amp;COUNTIF($B$5:B885,B885))</f>
        <v/>
      </c>
    </row>
    <row r="886" spans="2:13" x14ac:dyDescent="0.2">
      <c r="B886" s="6"/>
      <c r="C886" s="10"/>
      <c r="D886" s="7"/>
      <c r="E886" s="7"/>
      <c r="F886" s="6"/>
      <c r="G886" s="11" t="str">
        <f t="shared" si="52"/>
        <v/>
      </c>
      <c r="H886" s="12" t="str">
        <f t="shared" si="53"/>
        <v/>
      </c>
      <c r="I886" s="6"/>
      <c r="J886" s="13" t="str">
        <f t="shared" si="54"/>
        <v/>
      </c>
      <c r="K886" s="13" t="str">
        <f t="shared" si="55"/>
        <v/>
      </c>
      <c r="L886" s="7"/>
      <c r="M886" s="1" t="str">
        <f>IF(B886="","",B886&amp;"|"&amp;COUNTIF($B$5:B886,B886))</f>
        <v/>
      </c>
    </row>
    <row r="887" spans="2:13" x14ac:dyDescent="0.2">
      <c r="B887" s="6"/>
      <c r="C887" s="10"/>
      <c r="D887" s="7"/>
      <c r="E887" s="7"/>
      <c r="F887" s="6"/>
      <c r="G887" s="11" t="str">
        <f t="shared" si="52"/>
        <v/>
      </c>
      <c r="H887" s="12" t="str">
        <f t="shared" si="53"/>
        <v/>
      </c>
      <c r="I887" s="6"/>
      <c r="J887" s="13" t="str">
        <f t="shared" si="54"/>
        <v/>
      </c>
      <c r="K887" s="13" t="str">
        <f t="shared" si="55"/>
        <v/>
      </c>
      <c r="L887" s="7"/>
      <c r="M887" s="1" t="str">
        <f>IF(B887="","",B887&amp;"|"&amp;COUNTIF($B$5:B887,B887))</f>
        <v/>
      </c>
    </row>
    <row r="888" spans="2:13" x14ac:dyDescent="0.2">
      <c r="B888" s="6"/>
      <c r="C888" s="10"/>
      <c r="D888" s="7"/>
      <c r="E888" s="7"/>
      <c r="F888" s="6"/>
      <c r="G888" s="11" t="str">
        <f t="shared" si="52"/>
        <v/>
      </c>
      <c r="H888" s="12" t="str">
        <f t="shared" si="53"/>
        <v/>
      </c>
      <c r="I888" s="6"/>
      <c r="J888" s="13" t="str">
        <f t="shared" si="54"/>
        <v/>
      </c>
      <c r="K888" s="13" t="str">
        <f t="shared" si="55"/>
        <v/>
      </c>
      <c r="L888" s="7"/>
      <c r="M888" s="1" t="str">
        <f>IF(B888="","",B888&amp;"|"&amp;COUNTIF($B$5:B888,B888))</f>
        <v/>
      </c>
    </row>
    <row r="889" spans="2:13" x14ac:dyDescent="0.2">
      <c r="B889" s="6"/>
      <c r="C889" s="10"/>
      <c r="D889" s="7"/>
      <c r="E889" s="7"/>
      <c r="F889" s="6"/>
      <c r="G889" s="11" t="str">
        <f t="shared" si="52"/>
        <v/>
      </c>
      <c r="H889" s="12" t="str">
        <f t="shared" si="53"/>
        <v/>
      </c>
      <c r="I889" s="6"/>
      <c r="J889" s="13" t="str">
        <f t="shared" si="54"/>
        <v/>
      </c>
      <c r="K889" s="13" t="str">
        <f t="shared" si="55"/>
        <v/>
      </c>
      <c r="L889" s="7"/>
      <c r="M889" s="1" t="str">
        <f>IF(B889="","",B889&amp;"|"&amp;COUNTIF($B$5:B889,B889))</f>
        <v/>
      </c>
    </row>
    <row r="890" spans="2:13" x14ac:dyDescent="0.2">
      <c r="B890" s="6"/>
      <c r="C890" s="10"/>
      <c r="D890" s="7"/>
      <c r="E890" s="7"/>
      <c r="F890" s="6"/>
      <c r="G890" s="11" t="str">
        <f t="shared" si="52"/>
        <v/>
      </c>
      <c r="H890" s="12" t="str">
        <f t="shared" si="53"/>
        <v/>
      </c>
      <c r="I890" s="6"/>
      <c r="J890" s="13" t="str">
        <f t="shared" si="54"/>
        <v/>
      </c>
      <c r="K890" s="13" t="str">
        <f t="shared" si="55"/>
        <v/>
      </c>
      <c r="L890" s="7"/>
      <c r="M890" s="1" t="str">
        <f>IF(B890="","",B890&amp;"|"&amp;COUNTIF($B$5:B890,B890))</f>
        <v/>
      </c>
    </row>
    <row r="891" spans="2:13" x14ac:dyDescent="0.2">
      <c r="B891" s="6"/>
      <c r="C891" s="10"/>
      <c r="D891" s="7"/>
      <c r="E891" s="7"/>
      <c r="F891" s="6"/>
      <c r="G891" s="11" t="str">
        <f t="shared" si="52"/>
        <v/>
      </c>
      <c r="H891" s="12" t="str">
        <f t="shared" si="53"/>
        <v/>
      </c>
      <c r="I891" s="6"/>
      <c r="J891" s="13" t="str">
        <f t="shared" si="54"/>
        <v/>
      </c>
      <c r="K891" s="13" t="str">
        <f t="shared" si="55"/>
        <v/>
      </c>
      <c r="L891" s="7"/>
      <c r="M891" s="1" t="str">
        <f>IF(B891="","",B891&amp;"|"&amp;COUNTIF($B$5:B891,B891))</f>
        <v/>
      </c>
    </row>
    <row r="892" spans="2:13" x14ac:dyDescent="0.2">
      <c r="B892" s="6"/>
      <c r="C892" s="10"/>
      <c r="D892" s="7"/>
      <c r="E892" s="7"/>
      <c r="F892" s="6"/>
      <c r="G892" s="11" t="str">
        <f t="shared" si="52"/>
        <v/>
      </c>
      <c r="H892" s="12" t="str">
        <f t="shared" si="53"/>
        <v/>
      </c>
      <c r="I892" s="6"/>
      <c r="J892" s="13" t="str">
        <f t="shared" si="54"/>
        <v/>
      </c>
      <c r="K892" s="13" t="str">
        <f t="shared" si="55"/>
        <v/>
      </c>
      <c r="L892" s="7"/>
      <c r="M892" s="1" t="str">
        <f>IF(B892="","",B892&amp;"|"&amp;COUNTIF($B$5:B892,B892))</f>
        <v/>
      </c>
    </row>
    <row r="893" spans="2:13" x14ac:dyDescent="0.2">
      <c r="B893" s="6"/>
      <c r="C893" s="10"/>
      <c r="D893" s="7"/>
      <c r="E893" s="7"/>
      <c r="F893" s="6"/>
      <c r="G893" s="11" t="str">
        <f t="shared" si="52"/>
        <v/>
      </c>
      <c r="H893" s="12" t="str">
        <f t="shared" si="53"/>
        <v/>
      </c>
      <c r="I893" s="6"/>
      <c r="J893" s="13" t="str">
        <f t="shared" si="54"/>
        <v/>
      </c>
      <c r="K893" s="13" t="str">
        <f t="shared" si="55"/>
        <v/>
      </c>
      <c r="L893" s="7"/>
      <c r="M893" s="1" t="str">
        <f>IF(B893="","",B893&amp;"|"&amp;COUNTIF($B$5:B893,B893))</f>
        <v/>
      </c>
    </row>
    <row r="894" spans="2:13" x14ac:dyDescent="0.2">
      <c r="B894" s="6"/>
      <c r="C894" s="10"/>
      <c r="D894" s="7"/>
      <c r="E894" s="7"/>
      <c r="F894" s="6"/>
      <c r="G894" s="11" t="str">
        <f t="shared" si="52"/>
        <v/>
      </c>
      <c r="H894" s="12" t="str">
        <f t="shared" si="53"/>
        <v/>
      </c>
      <c r="I894" s="6"/>
      <c r="J894" s="13" t="str">
        <f t="shared" si="54"/>
        <v/>
      </c>
      <c r="K894" s="13" t="str">
        <f t="shared" si="55"/>
        <v/>
      </c>
      <c r="L894" s="7"/>
      <c r="M894" s="1" t="str">
        <f>IF(B894="","",B894&amp;"|"&amp;COUNTIF($B$5:B894,B894))</f>
        <v/>
      </c>
    </row>
    <row r="895" spans="2:13" x14ac:dyDescent="0.2">
      <c r="B895" s="6"/>
      <c r="C895" s="10"/>
      <c r="D895" s="7"/>
      <c r="E895" s="7"/>
      <c r="F895" s="6"/>
      <c r="G895" s="11" t="str">
        <f t="shared" si="52"/>
        <v/>
      </c>
      <c r="H895" s="12" t="str">
        <f t="shared" si="53"/>
        <v/>
      </c>
      <c r="I895" s="6"/>
      <c r="J895" s="13" t="str">
        <f t="shared" si="54"/>
        <v/>
      </c>
      <c r="K895" s="13" t="str">
        <f t="shared" si="55"/>
        <v/>
      </c>
      <c r="L895" s="7"/>
      <c r="M895" s="1" t="str">
        <f>IF(B895="","",B895&amp;"|"&amp;COUNTIF($B$5:B895,B895))</f>
        <v/>
      </c>
    </row>
    <row r="896" spans="2:13" x14ac:dyDescent="0.2">
      <c r="B896" s="6"/>
      <c r="C896" s="10"/>
      <c r="D896" s="7"/>
      <c r="E896" s="7"/>
      <c r="F896" s="6"/>
      <c r="G896" s="11" t="str">
        <f t="shared" si="52"/>
        <v/>
      </c>
      <c r="H896" s="12" t="str">
        <f t="shared" si="53"/>
        <v/>
      </c>
      <c r="I896" s="6"/>
      <c r="J896" s="13" t="str">
        <f t="shared" si="54"/>
        <v/>
      </c>
      <c r="K896" s="13" t="str">
        <f t="shared" si="55"/>
        <v/>
      </c>
      <c r="L896" s="7"/>
      <c r="M896" s="1" t="str">
        <f>IF(B896="","",B896&amp;"|"&amp;COUNTIF($B$5:B896,B896))</f>
        <v/>
      </c>
    </row>
    <row r="897" spans="2:13" x14ac:dyDescent="0.2">
      <c r="B897" s="6"/>
      <c r="C897" s="10"/>
      <c r="D897" s="7"/>
      <c r="E897" s="7"/>
      <c r="F897" s="6"/>
      <c r="G897" s="11" t="str">
        <f t="shared" si="52"/>
        <v/>
      </c>
      <c r="H897" s="12" t="str">
        <f t="shared" si="53"/>
        <v/>
      </c>
      <c r="I897" s="6"/>
      <c r="J897" s="13" t="str">
        <f t="shared" si="54"/>
        <v/>
      </c>
      <c r="K897" s="13" t="str">
        <f t="shared" si="55"/>
        <v/>
      </c>
      <c r="L897" s="7"/>
      <c r="M897" s="1" t="str">
        <f>IF(B897="","",B897&amp;"|"&amp;COUNTIF($B$5:B897,B897))</f>
        <v/>
      </c>
    </row>
    <row r="898" spans="2:13" x14ac:dyDescent="0.2">
      <c r="B898" s="6"/>
      <c r="C898" s="10"/>
      <c r="D898" s="7"/>
      <c r="E898" s="7"/>
      <c r="F898" s="6"/>
      <c r="G898" s="11" t="str">
        <f t="shared" si="52"/>
        <v/>
      </c>
      <c r="H898" s="12" t="str">
        <f t="shared" si="53"/>
        <v/>
      </c>
      <c r="I898" s="6"/>
      <c r="J898" s="13" t="str">
        <f t="shared" si="54"/>
        <v/>
      </c>
      <c r="K898" s="13" t="str">
        <f t="shared" si="55"/>
        <v/>
      </c>
      <c r="L898" s="7"/>
      <c r="M898" s="1" t="str">
        <f>IF(B898="","",B898&amp;"|"&amp;COUNTIF($B$5:B898,B898))</f>
        <v/>
      </c>
    </row>
    <row r="899" spans="2:13" x14ac:dyDescent="0.2">
      <c r="B899" s="6"/>
      <c r="C899" s="10"/>
      <c r="D899" s="7"/>
      <c r="E899" s="7"/>
      <c r="F899" s="6"/>
      <c r="G899" s="11" t="str">
        <f t="shared" si="52"/>
        <v/>
      </c>
      <c r="H899" s="12" t="str">
        <f t="shared" si="53"/>
        <v/>
      </c>
      <c r="I899" s="6"/>
      <c r="J899" s="13" t="str">
        <f t="shared" si="54"/>
        <v/>
      </c>
      <c r="K899" s="13" t="str">
        <f t="shared" si="55"/>
        <v/>
      </c>
      <c r="L899" s="7"/>
      <c r="M899" s="1" t="str">
        <f>IF(B899="","",B899&amp;"|"&amp;COUNTIF($B$5:B899,B899))</f>
        <v/>
      </c>
    </row>
    <row r="900" spans="2:13" x14ac:dyDescent="0.2">
      <c r="B900" s="6"/>
      <c r="C900" s="10"/>
      <c r="D900" s="7"/>
      <c r="E900" s="7"/>
      <c r="F900" s="6"/>
      <c r="G900" s="11" t="str">
        <f t="shared" si="52"/>
        <v/>
      </c>
      <c r="H900" s="12" t="str">
        <f t="shared" si="53"/>
        <v/>
      </c>
      <c r="I900" s="6"/>
      <c r="J900" s="13" t="str">
        <f t="shared" si="54"/>
        <v/>
      </c>
      <c r="K900" s="13" t="str">
        <f t="shared" si="55"/>
        <v/>
      </c>
      <c r="L900" s="7"/>
      <c r="M900" s="1" t="str">
        <f>IF(B900="","",B900&amp;"|"&amp;COUNTIF($B$5:B900,B900))</f>
        <v/>
      </c>
    </row>
    <row r="901" spans="2:13" x14ac:dyDescent="0.2">
      <c r="B901" s="6"/>
      <c r="C901" s="10"/>
      <c r="D901" s="7"/>
      <c r="E901" s="7"/>
      <c r="F901" s="6"/>
      <c r="G901" s="11" t="str">
        <f t="shared" ref="G901:G964" si="56">IF(F901="","",IFERROR(VLOOKUP(F901,TabMat,2,FALSE),"Cod inexistent"))</f>
        <v/>
      </c>
      <c r="H901" s="12" t="str">
        <f t="shared" ref="H901:H964" si="57">IF(F901="","",IFERROR(VLOOKUP(F901,TabMat,3,FALSE),""))</f>
        <v/>
      </c>
      <c r="I901" s="6"/>
      <c r="J901" s="13" t="str">
        <f t="shared" ref="J901:J964" si="58">IF(F901="","",IFERROR(VLOOKUP(F901,TabMat,4,FALSE),0))</f>
        <v/>
      </c>
      <c r="K901" s="13" t="str">
        <f t="shared" ref="K901:K964" si="59">IF(OR(F901="",I901=""),"",ROUND(I901*J901,2))</f>
        <v/>
      </c>
      <c r="L901" s="7"/>
      <c r="M901" s="1" t="str">
        <f>IF(B901="","",B901&amp;"|"&amp;COUNTIF($B$5:B901,B901))</f>
        <v/>
      </c>
    </row>
    <row r="902" spans="2:13" x14ac:dyDescent="0.2">
      <c r="B902" s="6"/>
      <c r="C902" s="10"/>
      <c r="D902" s="7"/>
      <c r="E902" s="7"/>
      <c r="F902" s="6"/>
      <c r="G902" s="11" t="str">
        <f t="shared" si="56"/>
        <v/>
      </c>
      <c r="H902" s="12" t="str">
        <f t="shared" si="57"/>
        <v/>
      </c>
      <c r="I902" s="6"/>
      <c r="J902" s="13" t="str">
        <f t="shared" si="58"/>
        <v/>
      </c>
      <c r="K902" s="13" t="str">
        <f t="shared" si="59"/>
        <v/>
      </c>
      <c r="L902" s="7"/>
      <c r="M902" s="1" t="str">
        <f>IF(B902="","",B902&amp;"|"&amp;COUNTIF($B$5:B902,B902))</f>
        <v/>
      </c>
    </row>
    <row r="903" spans="2:13" x14ac:dyDescent="0.2">
      <c r="B903" s="6"/>
      <c r="C903" s="10"/>
      <c r="D903" s="7"/>
      <c r="E903" s="7"/>
      <c r="F903" s="6"/>
      <c r="G903" s="11" t="str">
        <f t="shared" si="56"/>
        <v/>
      </c>
      <c r="H903" s="12" t="str">
        <f t="shared" si="57"/>
        <v/>
      </c>
      <c r="I903" s="6"/>
      <c r="J903" s="13" t="str">
        <f t="shared" si="58"/>
        <v/>
      </c>
      <c r="K903" s="13" t="str">
        <f t="shared" si="59"/>
        <v/>
      </c>
      <c r="L903" s="7"/>
      <c r="M903" s="1" t="str">
        <f>IF(B903="","",B903&amp;"|"&amp;COUNTIF($B$5:B903,B903))</f>
        <v/>
      </c>
    </row>
    <row r="904" spans="2:13" x14ac:dyDescent="0.2">
      <c r="B904" s="6"/>
      <c r="C904" s="10"/>
      <c r="D904" s="7"/>
      <c r="E904" s="7"/>
      <c r="F904" s="6"/>
      <c r="G904" s="11" t="str">
        <f t="shared" si="56"/>
        <v/>
      </c>
      <c r="H904" s="12" t="str">
        <f t="shared" si="57"/>
        <v/>
      </c>
      <c r="I904" s="6"/>
      <c r="J904" s="13" t="str">
        <f t="shared" si="58"/>
        <v/>
      </c>
      <c r="K904" s="13" t="str">
        <f t="shared" si="59"/>
        <v/>
      </c>
      <c r="L904" s="7"/>
      <c r="M904" s="1" t="str">
        <f>IF(B904="","",B904&amp;"|"&amp;COUNTIF($B$5:B904,B904))</f>
        <v/>
      </c>
    </row>
    <row r="905" spans="2:13" x14ac:dyDescent="0.2">
      <c r="B905" s="6"/>
      <c r="C905" s="10"/>
      <c r="D905" s="7"/>
      <c r="E905" s="7"/>
      <c r="F905" s="6"/>
      <c r="G905" s="11" t="str">
        <f t="shared" si="56"/>
        <v/>
      </c>
      <c r="H905" s="12" t="str">
        <f t="shared" si="57"/>
        <v/>
      </c>
      <c r="I905" s="6"/>
      <c r="J905" s="13" t="str">
        <f t="shared" si="58"/>
        <v/>
      </c>
      <c r="K905" s="13" t="str">
        <f t="shared" si="59"/>
        <v/>
      </c>
      <c r="L905" s="7"/>
      <c r="M905" s="1" t="str">
        <f>IF(B905="","",B905&amp;"|"&amp;COUNTIF($B$5:B905,B905))</f>
        <v/>
      </c>
    </row>
    <row r="906" spans="2:13" x14ac:dyDescent="0.2">
      <c r="B906" s="6"/>
      <c r="C906" s="10"/>
      <c r="D906" s="7"/>
      <c r="E906" s="7"/>
      <c r="F906" s="6"/>
      <c r="G906" s="11" t="str">
        <f t="shared" si="56"/>
        <v/>
      </c>
      <c r="H906" s="12" t="str">
        <f t="shared" si="57"/>
        <v/>
      </c>
      <c r="I906" s="6"/>
      <c r="J906" s="13" t="str">
        <f t="shared" si="58"/>
        <v/>
      </c>
      <c r="K906" s="13" t="str">
        <f t="shared" si="59"/>
        <v/>
      </c>
      <c r="L906" s="7"/>
      <c r="M906" s="1" t="str">
        <f>IF(B906="","",B906&amp;"|"&amp;COUNTIF($B$5:B906,B906))</f>
        <v/>
      </c>
    </row>
    <row r="907" spans="2:13" x14ac:dyDescent="0.2">
      <c r="B907" s="6"/>
      <c r="C907" s="10"/>
      <c r="D907" s="7"/>
      <c r="E907" s="7"/>
      <c r="F907" s="6"/>
      <c r="G907" s="11" t="str">
        <f t="shared" si="56"/>
        <v/>
      </c>
      <c r="H907" s="12" t="str">
        <f t="shared" si="57"/>
        <v/>
      </c>
      <c r="I907" s="6"/>
      <c r="J907" s="13" t="str">
        <f t="shared" si="58"/>
        <v/>
      </c>
      <c r="K907" s="13" t="str">
        <f t="shared" si="59"/>
        <v/>
      </c>
      <c r="L907" s="7"/>
      <c r="M907" s="1" t="str">
        <f>IF(B907="","",B907&amp;"|"&amp;COUNTIF($B$5:B907,B907))</f>
        <v/>
      </c>
    </row>
    <row r="908" spans="2:13" x14ac:dyDescent="0.2">
      <c r="B908" s="6"/>
      <c r="C908" s="10"/>
      <c r="D908" s="7"/>
      <c r="E908" s="7"/>
      <c r="F908" s="6"/>
      <c r="G908" s="11" t="str">
        <f t="shared" si="56"/>
        <v/>
      </c>
      <c r="H908" s="12" t="str">
        <f t="shared" si="57"/>
        <v/>
      </c>
      <c r="I908" s="6"/>
      <c r="J908" s="13" t="str">
        <f t="shared" si="58"/>
        <v/>
      </c>
      <c r="K908" s="13" t="str">
        <f t="shared" si="59"/>
        <v/>
      </c>
      <c r="L908" s="7"/>
      <c r="M908" s="1" t="str">
        <f>IF(B908="","",B908&amp;"|"&amp;COUNTIF($B$5:B908,B908))</f>
        <v/>
      </c>
    </row>
    <row r="909" spans="2:13" x14ac:dyDescent="0.2">
      <c r="B909" s="6"/>
      <c r="C909" s="10"/>
      <c r="D909" s="7"/>
      <c r="E909" s="7"/>
      <c r="F909" s="6"/>
      <c r="G909" s="11" t="str">
        <f t="shared" si="56"/>
        <v/>
      </c>
      <c r="H909" s="12" t="str">
        <f t="shared" si="57"/>
        <v/>
      </c>
      <c r="I909" s="6"/>
      <c r="J909" s="13" t="str">
        <f t="shared" si="58"/>
        <v/>
      </c>
      <c r="K909" s="13" t="str">
        <f t="shared" si="59"/>
        <v/>
      </c>
      <c r="L909" s="7"/>
      <c r="M909" s="1" t="str">
        <f>IF(B909="","",B909&amp;"|"&amp;COUNTIF($B$5:B909,B909))</f>
        <v/>
      </c>
    </row>
    <row r="910" spans="2:13" x14ac:dyDescent="0.2">
      <c r="B910" s="6"/>
      <c r="C910" s="10"/>
      <c r="D910" s="7"/>
      <c r="E910" s="7"/>
      <c r="F910" s="6"/>
      <c r="G910" s="11" t="str">
        <f t="shared" si="56"/>
        <v/>
      </c>
      <c r="H910" s="12" t="str">
        <f t="shared" si="57"/>
        <v/>
      </c>
      <c r="I910" s="6"/>
      <c r="J910" s="13" t="str">
        <f t="shared" si="58"/>
        <v/>
      </c>
      <c r="K910" s="13" t="str">
        <f t="shared" si="59"/>
        <v/>
      </c>
      <c r="L910" s="7"/>
      <c r="M910" s="1" t="str">
        <f>IF(B910="","",B910&amp;"|"&amp;COUNTIF($B$5:B910,B910))</f>
        <v/>
      </c>
    </row>
    <row r="911" spans="2:13" x14ac:dyDescent="0.2">
      <c r="B911" s="6"/>
      <c r="C911" s="10"/>
      <c r="D911" s="7"/>
      <c r="E911" s="7"/>
      <c r="F911" s="6"/>
      <c r="G911" s="11" t="str">
        <f t="shared" si="56"/>
        <v/>
      </c>
      <c r="H911" s="12" t="str">
        <f t="shared" si="57"/>
        <v/>
      </c>
      <c r="I911" s="6"/>
      <c r="J911" s="13" t="str">
        <f t="shared" si="58"/>
        <v/>
      </c>
      <c r="K911" s="13" t="str">
        <f t="shared" si="59"/>
        <v/>
      </c>
      <c r="L911" s="7"/>
      <c r="M911" s="1" t="str">
        <f>IF(B911="","",B911&amp;"|"&amp;COUNTIF($B$5:B911,B911))</f>
        <v/>
      </c>
    </row>
    <row r="912" spans="2:13" x14ac:dyDescent="0.2">
      <c r="B912" s="6"/>
      <c r="C912" s="10"/>
      <c r="D912" s="7"/>
      <c r="E912" s="7"/>
      <c r="F912" s="6"/>
      <c r="G912" s="11" t="str">
        <f t="shared" si="56"/>
        <v/>
      </c>
      <c r="H912" s="12" t="str">
        <f t="shared" si="57"/>
        <v/>
      </c>
      <c r="I912" s="6"/>
      <c r="J912" s="13" t="str">
        <f t="shared" si="58"/>
        <v/>
      </c>
      <c r="K912" s="13" t="str">
        <f t="shared" si="59"/>
        <v/>
      </c>
      <c r="L912" s="7"/>
      <c r="M912" s="1" t="str">
        <f>IF(B912="","",B912&amp;"|"&amp;COUNTIF($B$5:B912,B912))</f>
        <v/>
      </c>
    </row>
    <row r="913" spans="2:13" x14ac:dyDescent="0.2">
      <c r="B913" s="6"/>
      <c r="C913" s="10"/>
      <c r="D913" s="7"/>
      <c r="E913" s="7"/>
      <c r="F913" s="6"/>
      <c r="G913" s="11" t="str">
        <f t="shared" si="56"/>
        <v/>
      </c>
      <c r="H913" s="12" t="str">
        <f t="shared" si="57"/>
        <v/>
      </c>
      <c r="I913" s="6"/>
      <c r="J913" s="13" t="str">
        <f t="shared" si="58"/>
        <v/>
      </c>
      <c r="K913" s="13" t="str">
        <f t="shared" si="59"/>
        <v/>
      </c>
      <c r="L913" s="7"/>
      <c r="M913" s="1" t="str">
        <f>IF(B913="","",B913&amp;"|"&amp;COUNTIF($B$5:B913,B913))</f>
        <v/>
      </c>
    </row>
    <row r="914" spans="2:13" x14ac:dyDescent="0.2">
      <c r="B914" s="6"/>
      <c r="C914" s="10"/>
      <c r="D914" s="7"/>
      <c r="E914" s="7"/>
      <c r="F914" s="6"/>
      <c r="G914" s="11" t="str">
        <f t="shared" si="56"/>
        <v/>
      </c>
      <c r="H914" s="12" t="str">
        <f t="shared" si="57"/>
        <v/>
      </c>
      <c r="I914" s="6"/>
      <c r="J914" s="13" t="str">
        <f t="shared" si="58"/>
        <v/>
      </c>
      <c r="K914" s="13" t="str">
        <f t="shared" si="59"/>
        <v/>
      </c>
      <c r="L914" s="7"/>
      <c r="M914" s="1" t="str">
        <f>IF(B914="","",B914&amp;"|"&amp;COUNTIF($B$5:B914,B914))</f>
        <v/>
      </c>
    </row>
    <row r="915" spans="2:13" x14ac:dyDescent="0.2">
      <c r="B915" s="6"/>
      <c r="C915" s="10"/>
      <c r="D915" s="7"/>
      <c r="E915" s="7"/>
      <c r="F915" s="6"/>
      <c r="G915" s="11" t="str">
        <f t="shared" si="56"/>
        <v/>
      </c>
      <c r="H915" s="12" t="str">
        <f t="shared" si="57"/>
        <v/>
      </c>
      <c r="I915" s="6"/>
      <c r="J915" s="13" t="str">
        <f t="shared" si="58"/>
        <v/>
      </c>
      <c r="K915" s="13" t="str">
        <f t="shared" si="59"/>
        <v/>
      </c>
      <c r="L915" s="7"/>
      <c r="M915" s="1" t="str">
        <f>IF(B915="","",B915&amp;"|"&amp;COUNTIF($B$5:B915,B915))</f>
        <v/>
      </c>
    </row>
    <row r="916" spans="2:13" x14ac:dyDescent="0.2">
      <c r="B916" s="6"/>
      <c r="C916" s="10"/>
      <c r="D916" s="7"/>
      <c r="E916" s="7"/>
      <c r="F916" s="6"/>
      <c r="G916" s="11" t="str">
        <f t="shared" si="56"/>
        <v/>
      </c>
      <c r="H916" s="12" t="str">
        <f t="shared" si="57"/>
        <v/>
      </c>
      <c r="I916" s="6"/>
      <c r="J916" s="13" t="str">
        <f t="shared" si="58"/>
        <v/>
      </c>
      <c r="K916" s="13" t="str">
        <f t="shared" si="59"/>
        <v/>
      </c>
      <c r="L916" s="7"/>
      <c r="M916" s="1" t="str">
        <f>IF(B916="","",B916&amp;"|"&amp;COUNTIF($B$5:B916,B916))</f>
        <v/>
      </c>
    </row>
    <row r="917" spans="2:13" x14ac:dyDescent="0.2">
      <c r="B917" s="6"/>
      <c r="C917" s="10"/>
      <c r="D917" s="7"/>
      <c r="E917" s="7"/>
      <c r="F917" s="6"/>
      <c r="G917" s="11" t="str">
        <f t="shared" si="56"/>
        <v/>
      </c>
      <c r="H917" s="12" t="str">
        <f t="shared" si="57"/>
        <v/>
      </c>
      <c r="I917" s="6"/>
      <c r="J917" s="13" t="str">
        <f t="shared" si="58"/>
        <v/>
      </c>
      <c r="K917" s="13" t="str">
        <f t="shared" si="59"/>
        <v/>
      </c>
      <c r="L917" s="7"/>
      <c r="M917" s="1" t="str">
        <f>IF(B917="","",B917&amp;"|"&amp;COUNTIF($B$5:B917,B917))</f>
        <v/>
      </c>
    </row>
    <row r="918" spans="2:13" x14ac:dyDescent="0.2">
      <c r="B918" s="6"/>
      <c r="C918" s="10"/>
      <c r="D918" s="7"/>
      <c r="E918" s="7"/>
      <c r="F918" s="6"/>
      <c r="G918" s="11" t="str">
        <f t="shared" si="56"/>
        <v/>
      </c>
      <c r="H918" s="12" t="str">
        <f t="shared" si="57"/>
        <v/>
      </c>
      <c r="I918" s="6"/>
      <c r="J918" s="13" t="str">
        <f t="shared" si="58"/>
        <v/>
      </c>
      <c r="K918" s="13" t="str">
        <f t="shared" si="59"/>
        <v/>
      </c>
      <c r="L918" s="7"/>
      <c r="M918" s="1" t="str">
        <f>IF(B918="","",B918&amp;"|"&amp;COUNTIF($B$5:B918,B918))</f>
        <v/>
      </c>
    </row>
    <row r="919" spans="2:13" x14ac:dyDescent="0.2">
      <c r="B919" s="6"/>
      <c r="C919" s="10"/>
      <c r="D919" s="7"/>
      <c r="E919" s="7"/>
      <c r="F919" s="6"/>
      <c r="G919" s="11" t="str">
        <f t="shared" si="56"/>
        <v/>
      </c>
      <c r="H919" s="12" t="str">
        <f t="shared" si="57"/>
        <v/>
      </c>
      <c r="I919" s="6"/>
      <c r="J919" s="13" t="str">
        <f t="shared" si="58"/>
        <v/>
      </c>
      <c r="K919" s="13" t="str">
        <f t="shared" si="59"/>
        <v/>
      </c>
      <c r="L919" s="7"/>
      <c r="M919" s="1" t="str">
        <f>IF(B919="","",B919&amp;"|"&amp;COUNTIF($B$5:B919,B919))</f>
        <v/>
      </c>
    </row>
    <row r="920" spans="2:13" x14ac:dyDescent="0.2">
      <c r="B920" s="6"/>
      <c r="C920" s="10"/>
      <c r="D920" s="7"/>
      <c r="E920" s="7"/>
      <c r="F920" s="6"/>
      <c r="G920" s="11" t="str">
        <f t="shared" si="56"/>
        <v/>
      </c>
      <c r="H920" s="12" t="str">
        <f t="shared" si="57"/>
        <v/>
      </c>
      <c r="I920" s="6"/>
      <c r="J920" s="13" t="str">
        <f t="shared" si="58"/>
        <v/>
      </c>
      <c r="K920" s="13" t="str">
        <f t="shared" si="59"/>
        <v/>
      </c>
      <c r="L920" s="7"/>
      <c r="M920" s="1" t="str">
        <f>IF(B920="","",B920&amp;"|"&amp;COUNTIF($B$5:B920,B920))</f>
        <v/>
      </c>
    </row>
    <row r="921" spans="2:13" x14ac:dyDescent="0.2">
      <c r="B921" s="6"/>
      <c r="C921" s="10"/>
      <c r="D921" s="7"/>
      <c r="E921" s="7"/>
      <c r="F921" s="6"/>
      <c r="G921" s="11" t="str">
        <f t="shared" si="56"/>
        <v/>
      </c>
      <c r="H921" s="12" t="str">
        <f t="shared" si="57"/>
        <v/>
      </c>
      <c r="I921" s="6"/>
      <c r="J921" s="13" t="str">
        <f t="shared" si="58"/>
        <v/>
      </c>
      <c r="K921" s="13" t="str">
        <f t="shared" si="59"/>
        <v/>
      </c>
      <c r="L921" s="7"/>
      <c r="M921" s="1" t="str">
        <f>IF(B921="","",B921&amp;"|"&amp;COUNTIF($B$5:B921,B921))</f>
        <v/>
      </c>
    </row>
    <row r="922" spans="2:13" x14ac:dyDescent="0.2">
      <c r="B922" s="6"/>
      <c r="C922" s="10"/>
      <c r="D922" s="7"/>
      <c r="E922" s="7"/>
      <c r="F922" s="6"/>
      <c r="G922" s="11" t="str">
        <f t="shared" si="56"/>
        <v/>
      </c>
      <c r="H922" s="12" t="str">
        <f t="shared" si="57"/>
        <v/>
      </c>
      <c r="I922" s="6"/>
      <c r="J922" s="13" t="str">
        <f t="shared" si="58"/>
        <v/>
      </c>
      <c r="K922" s="13" t="str">
        <f t="shared" si="59"/>
        <v/>
      </c>
      <c r="L922" s="7"/>
      <c r="M922" s="1" t="str">
        <f>IF(B922="","",B922&amp;"|"&amp;COUNTIF($B$5:B922,B922))</f>
        <v/>
      </c>
    </row>
    <row r="923" spans="2:13" x14ac:dyDescent="0.2">
      <c r="B923" s="6"/>
      <c r="C923" s="10"/>
      <c r="D923" s="7"/>
      <c r="E923" s="7"/>
      <c r="F923" s="6"/>
      <c r="G923" s="11" t="str">
        <f t="shared" si="56"/>
        <v/>
      </c>
      <c r="H923" s="12" t="str">
        <f t="shared" si="57"/>
        <v/>
      </c>
      <c r="I923" s="6"/>
      <c r="J923" s="13" t="str">
        <f t="shared" si="58"/>
        <v/>
      </c>
      <c r="K923" s="13" t="str">
        <f t="shared" si="59"/>
        <v/>
      </c>
      <c r="L923" s="7"/>
      <c r="M923" s="1" t="str">
        <f>IF(B923="","",B923&amp;"|"&amp;COUNTIF($B$5:B923,B923))</f>
        <v/>
      </c>
    </row>
    <row r="924" spans="2:13" x14ac:dyDescent="0.2">
      <c r="B924" s="6"/>
      <c r="C924" s="10"/>
      <c r="D924" s="7"/>
      <c r="E924" s="7"/>
      <c r="F924" s="6"/>
      <c r="G924" s="11" t="str">
        <f t="shared" si="56"/>
        <v/>
      </c>
      <c r="H924" s="12" t="str">
        <f t="shared" si="57"/>
        <v/>
      </c>
      <c r="I924" s="6"/>
      <c r="J924" s="13" t="str">
        <f t="shared" si="58"/>
        <v/>
      </c>
      <c r="K924" s="13" t="str">
        <f t="shared" si="59"/>
        <v/>
      </c>
      <c r="L924" s="7"/>
      <c r="M924" s="1" t="str">
        <f>IF(B924="","",B924&amp;"|"&amp;COUNTIF($B$5:B924,B924))</f>
        <v/>
      </c>
    </row>
    <row r="925" spans="2:13" x14ac:dyDescent="0.2">
      <c r="B925" s="6"/>
      <c r="C925" s="10"/>
      <c r="D925" s="7"/>
      <c r="E925" s="7"/>
      <c r="F925" s="6"/>
      <c r="G925" s="11" t="str">
        <f t="shared" si="56"/>
        <v/>
      </c>
      <c r="H925" s="12" t="str">
        <f t="shared" si="57"/>
        <v/>
      </c>
      <c r="I925" s="6"/>
      <c r="J925" s="13" t="str">
        <f t="shared" si="58"/>
        <v/>
      </c>
      <c r="K925" s="13" t="str">
        <f t="shared" si="59"/>
        <v/>
      </c>
      <c r="L925" s="7"/>
      <c r="M925" s="1" t="str">
        <f>IF(B925="","",B925&amp;"|"&amp;COUNTIF($B$5:B925,B925))</f>
        <v/>
      </c>
    </row>
    <row r="926" spans="2:13" x14ac:dyDescent="0.2">
      <c r="B926" s="6"/>
      <c r="C926" s="10"/>
      <c r="D926" s="7"/>
      <c r="E926" s="7"/>
      <c r="F926" s="6"/>
      <c r="G926" s="11" t="str">
        <f t="shared" si="56"/>
        <v/>
      </c>
      <c r="H926" s="12" t="str">
        <f t="shared" si="57"/>
        <v/>
      </c>
      <c r="I926" s="6"/>
      <c r="J926" s="13" t="str">
        <f t="shared" si="58"/>
        <v/>
      </c>
      <c r="K926" s="13" t="str">
        <f t="shared" si="59"/>
        <v/>
      </c>
      <c r="L926" s="7"/>
      <c r="M926" s="1" t="str">
        <f>IF(B926="","",B926&amp;"|"&amp;COUNTIF($B$5:B926,B926))</f>
        <v/>
      </c>
    </row>
    <row r="927" spans="2:13" x14ac:dyDescent="0.2">
      <c r="B927" s="6"/>
      <c r="C927" s="10"/>
      <c r="D927" s="7"/>
      <c r="E927" s="7"/>
      <c r="F927" s="6"/>
      <c r="G927" s="11" t="str">
        <f t="shared" si="56"/>
        <v/>
      </c>
      <c r="H927" s="12" t="str">
        <f t="shared" si="57"/>
        <v/>
      </c>
      <c r="I927" s="6"/>
      <c r="J927" s="13" t="str">
        <f t="shared" si="58"/>
        <v/>
      </c>
      <c r="K927" s="13" t="str">
        <f t="shared" si="59"/>
        <v/>
      </c>
      <c r="L927" s="7"/>
      <c r="M927" s="1" t="str">
        <f>IF(B927="","",B927&amp;"|"&amp;COUNTIF($B$5:B927,B927))</f>
        <v/>
      </c>
    </row>
    <row r="928" spans="2:13" x14ac:dyDescent="0.2">
      <c r="B928" s="6"/>
      <c r="C928" s="10"/>
      <c r="D928" s="7"/>
      <c r="E928" s="7"/>
      <c r="F928" s="6"/>
      <c r="G928" s="11" t="str">
        <f t="shared" si="56"/>
        <v/>
      </c>
      <c r="H928" s="12" t="str">
        <f t="shared" si="57"/>
        <v/>
      </c>
      <c r="I928" s="6"/>
      <c r="J928" s="13" t="str">
        <f t="shared" si="58"/>
        <v/>
      </c>
      <c r="K928" s="13" t="str">
        <f t="shared" si="59"/>
        <v/>
      </c>
      <c r="L928" s="7"/>
      <c r="M928" s="1" t="str">
        <f>IF(B928="","",B928&amp;"|"&amp;COUNTIF($B$5:B928,B928))</f>
        <v/>
      </c>
    </row>
    <row r="929" spans="2:13" x14ac:dyDescent="0.2">
      <c r="B929" s="6"/>
      <c r="C929" s="10"/>
      <c r="D929" s="7"/>
      <c r="E929" s="7"/>
      <c r="F929" s="6"/>
      <c r="G929" s="11" t="str">
        <f t="shared" si="56"/>
        <v/>
      </c>
      <c r="H929" s="12" t="str">
        <f t="shared" si="57"/>
        <v/>
      </c>
      <c r="I929" s="6"/>
      <c r="J929" s="13" t="str">
        <f t="shared" si="58"/>
        <v/>
      </c>
      <c r="K929" s="13" t="str">
        <f t="shared" si="59"/>
        <v/>
      </c>
      <c r="L929" s="7"/>
      <c r="M929" s="1" t="str">
        <f>IF(B929="","",B929&amp;"|"&amp;COUNTIF($B$5:B929,B929))</f>
        <v/>
      </c>
    </row>
    <row r="930" spans="2:13" x14ac:dyDescent="0.2">
      <c r="B930" s="6"/>
      <c r="C930" s="10"/>
      <c r="D930" s="7"/>
      <c r="E930" s="7"/>
      <c r="F930" s="6"/>
      <c r="G930" s="11" t="str">
        <f t="shared" si="56"/>
        <v/>
      </c>
      <c r="H930" s="12" t="str">
        <f t="shared" si="57"/>
        <v/>
      </c>
      <c r="I930" s="6"/>
      <c r="J930" s="13" t="str">
        <f t="shared" si="58"/>
        <v/>
      </c>
      <c r="K930" s="13" t="str">
        <f t="shared" si="59"/>
        <v/>
      </c>
      <c r="L930" s="7"/>
      <c r="M930" s="1" t="str">
        <f>IF(B930="","",B930&amp;"|"&amp;COUNTIF($B$5:B930,B930))</f>
        <v/>
      </c>
    </row>
    <row r="931" spans="2:13" x14ac:dyDescent="0.2">
      <c r="B931" s="6"/>
      <c r="C931" s="10"/>
      <c r="D931" s="7"/>
      <c r="E931" s="7"/>
      <c r="F931" s="6"/>
      <c r="G931" s="11" t="str">
        <f t="shared" si="56"/>
        <v/>
      </c>
      <c r="H931" s="12" t="str">
        <f t="shared" si="57"/>
        <v/>
      </c>
      <c r="I931" s="6"/>
      <c r="J931" s="13" t="str">
        <f t="shared" si="58"/>
        <v/>
      </c>
      <c r="K931" s="13" t="str">
        <f t="shared" si="59"/>
        <v/>
      </c>
      <c r="L931" s="7"/>
      <c r="M931" s="1" t="str">
        <f>IF(B931="","",B931&amp;"|"&amp;COUNTIF($B$5:B931,B931))</f>
        <v/>
      </c>
    </row>
    <row r="932" spans="2:13" x14ac:dyDescent="0.2">
      <c r="B932" s="6"/>
      <c r="C932" s="10"/>
      <c r="D932" s="7"/>
      <c r="E932" s="7"/>
      <c r="F932" s="6"/>
      <c r="G932" s="11" t="str">
        <f t="shared" si="56"/>
        <v/>
      </c>
      <c r="H932" s="12" t="str">
        <f t="shared" si="57"/>
        <v/>
      </c>
      <c r="I932" s="6"/>
      <c r="J932" s="13" t="str">
        <f t="shared" si="58"/>
        <v/>
      </c>
      <c r="K932" s="13" t="str">
        <f t="shared" si="59"/>
        <v/>
      </c>
      <c r="L932" s="7"/>
      <c r="M932" s="1" t="str">
        <f>IF(B932="","",B932&amp;"|"&amp;COUNTIF($B$5:B932,B932))</f>
        <v/>
      </c>
    </row>
    <row r="933" spans="2:13" x14ac:dyDescent="0.2">
      <c r="B933" s="6"/>
      <c r="C933" s="10"/>
      <c r="D933" s="7"/>
      <c r="E933" s="7"/>
      <c r="F933" s="6"/>
      <c r="G933" s="11" t="str">
        <f t="shared" si="56"/>
        <v/>
      </c>
      <c r="H933" s="12" t="str">
        <f t="shared" si="57"/>
        <v/>
      </c>
      <c r="I933" s="6"/>
      <c r="J933" s="13" t="str">
        <f t="shared" si="58"/>
        <v/>
      </c>
      <c r="K933" s="13" t="str">
        <f t="shared" si="59"/>
        <v/>
      </c>
      <c r="L933" s="7"/>
      <c r="M933" s="1" t="str">
        <f>IF(B933="","",B933&amp;"|"&amp;COUNTIF($B$5:B933,B933))</f>
        <v/>
      </c>
    </row>
    <row r="934" spans="2:13" x14ac:dyDescent="0.2">
      <c r="B934" s="6"/>
      <c r="C934" s="10"/>
      <c r="D934" s="7"/>
      <c r="E934" s="7"/>
      <c r="F934" s="6"/>
      <c r="G934" s="11" t="str">
        <f t="shared" si="56"/>
        <v/>
      </c>
      <c r="H934" s="12" t="str">
        <f t="shared" si="57"/>
        <v/>
      </c>
      <c r="I934" s="6"/>
      <c r="J934" s="13" t="str">
        <f t="shared" si="58"/>
        <v/>
      </c>
      <c r="K934" s="13" t="str">
        <f t="shared" si="59"/>
        <v/>
      </c>
      <c r="L934" s="7"/>
      <c r="M934" s="1" t="str">
        <f>IF(B934="","",B934&amp;"|"&amp;COUNTIF($B$5:B934,B934))</f>
        <v/>
      </c>
    </row>
    <row r="935" spans="2:13" x14ac:dyDescent="0.2">
      <c r="B935" s="6"/>
      <c r="C935" s="10"/>
      <c r="D935" s="7"/>
      <c r="E935" s="7"/>
      <c r="F935" s="6"/>
      <c r="G935" s="11" t="str">
        <f t="shared" si="56"/>
        <v/>
      </c>
      <c r="H935" s="12" t="str">
        <f t="shared" si="57"/>
        <v/>
      </c>
      <c r="I935" s="6"/>
      <c r="J935" s="13" t="str">
        <f t="shared" si="58"/>
        <v/>
      </c>
      <c r="K935" s="13" t="str">
        <f t="shared" si="59"/>
        <v/>
      </c>
      <c r="L935" s="7"/>
      <c r="M935" s="1" t="str">
        <f>IF(B935="","",B935&amp;"|"&amp;COUNTIF($B$5:B935,B935))</f>
        <v/>
      </c>
    </row>
    <row r="936" spans="2:13" x14ac:dyDescent="0.2">
      <c r="B936" s="6"/>
      <c r="C936" s="10"/>
      <c r="D936" s="7"/>
      <c r="E936" s="7"/>
      <c r="F936" s="6"/>
      <c r="G936" s="11" t="str">
        <f t="shared" si="56"/>
        <v/>
      </c>
      <c r="H936" s="12" t="str">
        <f t="shared" si="57"/>
        <v/>
      </c>
      <c r="I936" s="6"/>
      <c r="J936" s="13" t="str">
        <f t="shared" si="58"/>
        <v/>
      </c>
      <c r="K936" s="13" t="str">
        <f t="shared" si="59"/>
        <v/>
      </c>
      <c r="L936" s="7"/>
      <c r="M936" s="1" t="str">
        <f>IF(B936="","",B936&amp;"|"&amp;COUNTIF($B$5:B936,B936))</f>
        <v/>
      </c>
    </row>
    <row r="937" spans="2:13" x14ac:dyDescent="0.2">
      <c r="B937" s="6"/>
      <c r="C937" s="10"/>
      <c r="D937" s="7"/>
      <c r="E937" s="7"/>
      <c r="F937" s="6"/>
      <c r="G937" s="11" t="str">
        <f t="shared" si="56"/>
        <v/>
      </c>
      <c r="H937" s="12" t="str">
        <f t="shared" si="57"/>
        <v/>
      </c>
      <c r="I937" s="6"/>
      <c r="J937" s="13" t="str">
        <f t="shared" si="58"/>
        <v/>
      </c>
      <c r="K937" s="13" t="str">
        <f t="shared" si="59"/>
        <v/>
      </c>
      <c r="L937" s="7"/>
      <c r="M937" s="1" t="str">
        <f>IF(B937="","",B937&amp;"|"&amp;COUNTIF($B$5:B937,B937))</f>
        <v/>
      </c>
    </row>
    <row r="938" spans="2:13" x14ac:dyDescent="0.2">
      <c r="B938" s="6"/>
      <c r="C938" s="10"/>
      <c r="D938" s="7"/>
      <c r="E938" s="7"/>
      <c r="F938" s="6"/>
      <c r="G938" s="11" t="str">
        <f t="shared" si="56"/>
        <v/>
      </c>
      <c r="H938" s="12" t="str">
        <f t="shared" si="57"/>
        <v/>
      </c>
      <c r="I938" s="6"/>
      <c r="J938" s="13" t="str">
        <f t="shared" si="58"/>
        <v/>
      </c>
      <c r="K938" s="13" t="str">
        <f t="shared" si="59"/>
        <v/>
      </c>
      <c r="L938" s="7"/>
      <c r="M938" s="1" t="str">
        <f>IF(B938="","",B938&amp;"|"&amp;COUNTIF($B$5:B938,B938))</f>
        <v/>
      </c>
    </row>
    <row r="939" spans="2:13" x14ac:dyDescent="0.2">
      <c r="B939" s="6"/>
      <c r="C939" s="10"/>
      <c r="D939" s="7"/>
      <c r="E939" s="7"/>
      <c r="F939" s="6"/>
      <c r="G939" s="11" t="str">
        <f t="shared" si="56"/>
        <v/>
      </c>
      <c r="H939" s="12" t="str">
        <f t="shared" si="57"/>
        <v/>
      </c>
      <c r="I939" s="6"/>
      <c r="J939" s="13" t="str">
        <f t="shared" si="58"/>
        <v/>
      </c>
      <c r="K939" s="13" t="str">
        <f t="shared" si="59"/>
        <v/>
      </c>
      <c r="L939" s="7"/>
      <c r="M939" s="1" t="str">
        <f>IF(B939="","",B939&amp;"|"&amp;COUNTIF($B$5:B939,B939))</f>
        <v/>
      </c>
    </row>
    <row r="940" spans="2:13" x14ac:dyDescent="0.2">
      <c r="B940" s="6"/>
      <c r="C940" s="10"/>
      <c r="D940" s="7"/>
      <c r="E940" s="7"/>
      <c r="F940" s="6"/>
      <c r="G940" s="11" t="str">
        <f t="shared" si="56"/>
        <v/>
      </c>
      <c r="H940" s="12" t="str">
        <f t="shared" si="57"/>
        <v/>
      </c>
      <c r="I940" s="6"/>
      <c r="J940" s="13" t="str">
        <f t="shared" si="58"/>
        <v/>
      </c>
      <c r="K940" s="13" t="str">
        <f t="shared" si="59"/>
        <v/>
      </c>
      <c r="L940" s="7"/>
      <c r="M940" s="1" t="str">
        <f>IF(B940="","",B940&amp;"|"&amp;COUNTIF($B$5:B940,B940))</f>
        <v/>
      </c>
    </row>
    <row r="941" spans="2:13" x14ac:dyDescent="0.2">
      <c r="B941" s="6"/>
      <c r="C941" s="10"/>
      <c r="D941" s="7"/>
      <c r="E941" s="7"/>
      <c r="F941" s="6"/>
      <c r="G941" s="11" t="str">
        <f t="shared" si="56"/>
        <v/>
      </c>
      <c r="H941" s="12" t="str">
        <f t="shared" si="57"/>
        <v/>
      </c>
      <c r="I941" s="6"/>
      <c r="J941" s="13" t="str">
        <f t="shared" si="58"/>
        <v/>
      </c>
      <c r="K941" s="13" t="str">
        <f t="shared" si="59"/>
        <v/>
      </c>
      <c r="L941" s="7"/>
      <c r="M941" s="1" t="str">
        <f>IF(B941="","",B941&amp;"|"&amp;COUNTIF($B$5:B941,B941))</f>
        <v/>
      </c>
    </row>
    <row r="942" spans="2:13" x14ac:dyDescent="0.2">
      <c r="B942" s="6"/>
      <c r="C942" s="10"/>
      <c r="D942" s="7"/>
      <c r="E942" s="7"/>
      <c r="F942" s="6"/>
      <c r="G942" s="11" t="str">
        <f t="shared" si="56"/>
        <v/>
      </c>
      <c r="H942" s="12" t="str">
        <f t="shared" si="57"/>
        <v/>
      </c>
      <c r="I942" s="6"/>
      <c r="J942" s="13" t="str">
        <f t="shared" si="58"/>
        <v/>
      </c>
      <c r="K942" s="13" t="str">
        <f t="shared" si="59"/>
        <v/>
      </c>
      <c r="L942" s="7"/>
      <c r="M942" s="1" t="str">
        <f>IF(B942="","",B942&amp;"|"&amp;COUNTIF($B$5:B942,B942))</f>
        <v/>
      </c>
    </row>
    <row r="943" spans="2:13" x14ac:dyDescent="0.2">
      <c r="B943" s="6"/>
      <c r="C943" s="10"/>
      <c r="D943" s="7"/>
      <c r="E943" s="7"/>
      <c r="F943" s="6"/>
      <c r="G943" s="11" t="str">
        <f t="shared" si="56"/>
        <v/>
      </c>
      <c r="H943" s="12" t="str">
        <f t="shared" si="57"/>
        <v/>
      </c>
      <c r="I943" s="6"/>
      <c r="J943" s="13" t="str">
        <f t="shared" si="58"/>
        <v/>
      </c>
      <c r="K943" s="13" t="str">
        <f t="shared" si="59"/>
        <v/>
      </c>
      <c r="L943" s="7"/>
      <c r="M943" s="1" t="str">
        <f>IF(B943="","",B943&amp;"|"&amp;COUNTIF($B$5:B943,B943))</f>
        <v/>
      </c>
    </row>
    <row r="944" spans="2:13" x14ac:dyDescent="0.2">
      <c r="B944" s="6"/>
      <c r="C944" s="10"/>
      <c r="D944" s="7"/>
      <c r="E944" s="7"/>
      <c r="F944" s="6"/>
      <c r="G944" s="11" t="str">
        <f t="shared" si="56"/>
        <v/>
      </c>
      <c r="H944" s="12" t="str">
        <f t="shared" si="57"/>
        <v/>
      </c>
      <c r="I944" s="6"/>
      <c r="J944" s="13" t="str">
        <f t="shared" si="58"/>
        <v/>
      </c>
      <c r="K944" s="13" t="str">
        <f t="shared" si="59"/>
        <v/>
      </c>
      <c r="L944" s="7"/>
      <c r="M944" s="1" t="str">
        <f>IF(B944="","",B944&amp;"|"&amp;COUNTIF($B$5:B944,B944))</f>
        <v/>
      </c>
    </row>
    <row r="945" spans="2:13" x14ac:dyDescent="0.2">
      <c r="B945" s="6"/>
      <c r="C945" s="10"/>
      <c r="D945" s="7"/>
      <c r="E945" s="7"/>
      <c r="F945" s="6"/>
      <c r="G945" s="11" t="str">
        <f t="shared" si="56"/>
        <v/>
      </c>
      <c r="H945" s="12" t="str">
        <f t="shared" si="57"/>
        <v/>
      </c>
      <c r="I945" s="6"/>
      <c r="J945" s="13" t="str">
        <f t="shared" si="58"/>
        <v/>
      </c>
      <c r="K945" s="13" t="str">
        <f t="shared" si="59"/>
        <v/>
      </c>
      <c r="L945" s="7"/>
      <c r="M945" s="1" t="str">
        <f>IF(B945="","",B945&amp;"|"&amp;COUNTIF($B$5:B945,B945))</f>
        <v/>
      </c>
    </row>
    <row r="946" spans="2:13" x14ac:dyDescent="0.2">
      <c r="B946" s="6"/>
      <c r="C946" s="10"/>
      <c r="D946" s="7"/>
      <c r="E946" s="7"/>
      <c r="F946" s="6"/>
      <c r="G946" s="11" t="str">
        <f t="shared" si="56"/>
        <v/>
      </c>
      <c r="H946" s="12" t="str">
        <f t="shared" si="57"/>
        <v/>
      </c>
      <c r="I946" s="6"/>
      <c r="J946" s="13" t="str">
        <f t="shared" si="58"/>
        <v/>
      </c>
      <c r="K946" s="13" t="str">
        <f t="shared" si="59"/>
        <v/>
      </c>
      <c r="L946" s="7"/>
      <c r="M946" s="1" t="str">
        <f>IF(B946="","",B946&amp;"|"&amp;COUNTIF($B$5:B946,B946))</f>
        <v/>
      </c>
    </row>
    <row r="947" spans="2:13" x14ac:dyDescent="0.2">
      <c r="B947" s="6"/>
      <c r="C947" s="10"/>
      <c r="D947" s="7"/>
      <c r="E947" s="7"/>
      <c r="F947" s="6"/>
      <c r="G947" s="11" t="str">
        <f t="shared" si="56"/>
        <v/>
      </c>
      <c r="H947" s="12" t="str">
        <f t="shared" si="57"/>
        <v/>
      </c>
      <c r="I947" s="6"/>
      <c r="J947" s="13" t="str">
        <f t="shared" si="58"/>
        <v/>
      </c>
      <c r="K947" s="13" t="str">
        <f t="shared" si="59"/>
        <v/>
      </c>
      <c r="L947" s="7"/>
      <c r="M947" s="1" t="str">
        <f>IF(B947="","",B947&amp;"|"&amp;COUNTIF($B$5:B947,B947))</f>
        <v/>
      </c>
    </row>
    <row r="948" spans="2:13" x14ac:dyDescent="0.2">
      <c r="B948" s="6"/>
      <c r="C948" s="10"/>
      <c r="D948" s="7"/>
      <c r="E948" s="7"/>
      <c r="F948" s="6"/>
      <c r="G948" s="11" t="str">
        <f t="shared" si="56"/>
        <v/>
      </c>
      <c r="H948" s="12" t="str">
        <f t="shared" si="57"/>
        <v/>
      </c>
      <c r="I948" s="6"/>
      <c r="J948" s="13" t="str">
        <f t="shared" si="58"/>
        <v/>
      </c>
      <c r="K948" s="13" t="str">
        <f t="shared" si="59"/>
        <v/>
      </c>
      <c r="L948" s="7"/>
      <c r="M948" s="1" t="str">
        <f>IF(B948="","",B948&amp;"|"&amp;COUNTIF($B$5:B948,B948))</f>
        <v/>
      </c>
    </row>
    <row r="949" spans="2:13" x14ac:dyDescent="0.2">
      <c r="B949" s="6"/>
      <c r="C949" s="10"/>
      <c r="D949" s="7"/>
      <c r="E949" s="7"/>
      <c r="F949" s="6"/>
      <c r="G949" s="11" t="str">
        <f t="shared" si="56"/>
        <v/>
      </c>
      <c r="H949" s="12" t="str">
        <f t="shared" si="57"/>
        <v/>
      </c>
      <c r="I949" s="6"/>
      <c r="J949" s="13" t="str">
        <f t="shared" si="58"/>
        <v/>
      </c>
      <c r="K949" s="13" t="str">
        <f t="shared" si="59"/>
        <v/>
      </c>
      <c r="L949" s="7"/>
      <c r="M949" s="1" t="str">
        <f>IF(B949="","",B949&amp;"|"&amp;COUNTIF($B$5:B949,B949))</f>
        <v/>
      </c>
    </row>
    <row r="950" spans="2:13" x14ac:dyDescent="0.2">
      <c r="B950" s="6"/>
      <c r="C950" s="10"/>
      <c r="D950" s="7"/>
      <c r="E950" s="7"/>
      <c r="F950" s="6"/>
      <c r="G950" s="11" t="str">
        <f t="shared" si="56"/>
        <v/>
      </c>
      <c r="H950" s="12" t="str">
        <f t="shared" si="57"/>
        <v/>
      </c>
      <c r="I950" s="6"/>
      <c r="J950" s="13" t="str">
        <f t="shared" si="58"/>
        <v/>
      </c>
      <c r="K950" s="13" t="str">
        <f t="shared" si="59"/>
        <v/>
      </c>
      <c r="L950" s="7"/>
      <c r="M950" s="1" t="str">
        <f>IF(B950="","",B950&amp;"|"&amp;COUNTIF($B$5:B950,B950))</f>
        <v/>
      </c>
    </row>
    <row r="951" spans="2:13" x14ac:dyDescent="0.2">
      <c r="B951" s="6"/>
      <c r="C951" s="10"/>
      <c r="D951" s="7"/>
      <c r="E951" s="7"/>
      <c r="F951" s="6"/>
      <c r="G951" s="11" t="str">
        <f t="shared" si="56"/>
        <v/>
      </c>
      <c r="H951" s="12" t="str">
        <f t="shared" si="57"/>
        <v/>
      </c>
      <c r="I951" s="6"/>
      <c r="J951" s="13" t="str">
        <f t="shared" si="58"/>
        <v/>
      </c>
      <c r="K951" s="13" t="str">
        <f t="shared" si="59"/>
        <v/>
      </c>
      <c r="L951" s="7"/>
      <c r="M951" s="1" t="str">
        <f>IF(B951="","",B951&amp;"|"&amp;COUNTIF($B$5:B951,B951))</f>
        <v/>
      </c>
    </row>
    <row r="952" spans="2:13" x14ac:dyDescent="0.2">
      <c r="B952" s="6"/>
      <c r="C952" s="10"/>
      <c r="D952" s="7"/>
      <c r="E952" s="7"/>
      <c r="F952" s="6"/>
      <c r="G952" s="11" t="str">
        <f t="shared" si="56"/>
        <v/>
      </c>
      <c r="H952" s="12" t="str">
        <f t="shared" si="57"/>
        <v/>
      </c>
      <c r="I952" s="6"/>
      <c r="J952" s="13" t="str">
        <f t="shared" si="58"/>
        <v/>
      </c>
      <c r="K952" s="13" t="str">
        <f t="shared" si="59"/>
        <v/>
      </c>
      <c r="L952" s="7"/>
      <c r="M952" s="1" t="str">
        <f>IF(B952="","",B952&amp;"|"&amp;COUNTIF($B$5:B952,B952))</f>
        <v/>
      </c>
    </row>
    <row r="953" spans="2:13" x14ac:dyDescent="0.2">
      <c r="B953" s="6"/>
      <c r="C953" s="10"/>
      <c r="D953" s="7"/>
      <c r="E953" s="7"/>
      <c r="F953" s="6"/>
      <c r="G953" s="11" t="str">
        <f t="shared" si="56"/>
        <v/>
      </c>
      <c r="H953" s="12" t="str">
        <f t="shared" si="57"/>
        <v/>
      </c>
      <c r="I953" s="6"/>
      <c r="J953" s="13" t="str">
        <f t="shared" si="58"/>
        <v/>
      </c>
      <c r="K953" s="13" t="str">
        <f t="shared" si="59"/>
        <v/>
      </c>
      <c r="L953" s="7"/>
      <c r="M953" s="1" t="str">
        <f>IF(B953="","",B953&amp;"|"&amp;COUNTIF($B$5:B953,B953))</f>
        <v/>
      </c>
    </row>
    <row r="954" spans="2:13" x14ac:dyDescent="0.2">
      <c r="B954" s="6"/>
      <c r="C954" s="10"/>
      <c r="D954" s="7"/>
      <c r="E954" s="7"/>
      <c r="F954" s="6"/>
      <c r="G954" s="11" t="str">
        <f t="shared" si="56"/>
        <v/>
      </c>
      <c r="H954" s="12" t="str">
        <f t="shared" si="57"/>
        <v/>
      </c>
      <c r="I954" s="6"/>
      <c r="J954" s="13" t="str">
        <f t="shared" si="58"/>
        <v/>
      </c>
      <c r="K954" s="13" t="str">
        <f t="shared" si="59"/>
        <v/>
      </c>
      <c r="L954" s="7"/>
      <c r="M954" s="1" t="str">
        <f>IF(B954="","",B954&amp;"|"&amp;COUNTIF($B$5:B954,B954))</f>
        <v/>
      </c>
    </row>
    <row r="955" spans="2:13" x14ac:dyDescent="0.2">
      <c r="B955" s="6"/>
      <c r="C955" s="10"/>
      <c r="D955" s="7"/>
      <c r="E955" s="7"/>
      <c r="F955" s="6"/>
      <c r="G955" s="11" t="str">
        <f t="shared" si="56"/>
        <v/>
      </c>
      <c r="H955" s="12" t="str">
        <f t="shared" si="57"/>
        <v/>
      </c>
      <c r="I955" s="6"/>
      <c r="J955" s="13" t="str">
        <f t="shared" si="58"/>
        <v/>
      </c>
      <c r="K955" s="13" t="str">
        <f t="shared" si="59"/>
        <v/>
      </c>
      <c r="L955" s="7"/>
      <c r="M955" s="1" t="str">
        <f>IF(B955="","",B955&amp;"|"&amp;COUNTIF($B$5:B955,B955))</f>
        <v/>
      </c>
    </row>
    <row r="956" spans="2:13" x14ac:dyDescent="0.2">
      <c r="B956" s="6"/>
      <c r="C956" s="10"/>
      <c r="D956" s="7"/>
      <c r="E956" s="7"/>
      <c r="F956" s="6"/>
      <c r="G956" s="11" t="str">
        <f t="shared" si="56"/>
        <v/>
      </c>
      <c r="H956" s="12" t="str">
        <f t="shared" si="57"/>
        <v/>
      </c>
      <c r="I956" s="6"/>
      <c r="J956" s="13" t="str">
        <f t="shared" si="58"/>
        <v/>
      </c>
      <c r="K956" s="13" t="str">
        <f t="shared" si="59"/>
        <v/>
      </c>
      <c r="L956" s="7"/>
      <c r="M956" s="1" t="str">
        <f>IF(B956="","",B956&amp;"|"&amp;COUNTIF($B$5:B956,B956))</f>
        <v/>
      </c>
    </row>
    <row r="957" spans="2:13" x14ac:dyDescent="0.2">
      <c r="B957" s="6"/>
      <c r="C957" s="10"/>
      <c r="D957" s="7"/>
      <c r="E957" s="7"/>
      <c r="F957" s="6"/>
      <c r="G957" s="11" t="str">
        <f t="shared" si="56"/>
        <v/>
      </c>
      <c r="H957" s="12" t="str">
        <f t="shared" si="57"/>
        <v/>
      </c>
      <c r="I957" s="6"/>
      <c r="J957" s="13" t="str">
        <f t="shared" si="58"/>
        <v/>
      </c>
      <c r="K957" s="13" t="str">
        <f t="shared" si="59"/>
        <v/>
      </c>
      <c r="L957" s="7"/>
      <c r="M957" s="1" t="str">
        <f>IF(B957="","",B957&amp;"|"&amp;COUNTIF($B$5:B957,B957))</f>
        <v/>
      </c>
    </row>
    <row r="958" spans="2:13" x14ac:dyDescent="0.2">
      <c r="B958" s="6"/>
      <c r="C958" s="10"/>
      <c r="D958" s="7"/>
      <c r="E958" s="7"/>
      <c r="F958" s="6"/>
      <c r="G958" s="11" t="str">
        <f t="shared" si="56"/>
        <v/>
      </c>
      <c r="H958" s="12" t="str">
        <f t="shared" si="57"/>
        <v/>
      </c>
      <c r="I958" s="6"/>
      <c r="J958" s="13" t="str">
        <f t="shared" si="58"/>
        <v/>
      </c>
      <c r="K958" s="13" t="str">
        <f t="shared" si="59"/>
        <v/>
      </c>
      <c r="L958" s="7"/>
      <c r="M958" s="1" t="str">
        <f>IF(B958="","",B958&amp;"|"&amp;COUNTIF($B$5:B958,B958))</f>
        <v/>
      </c>
    </row>
    <row r="959" spans="2:13" x14ac:dyDescent="0.2">
      <c r="B959" s="6"/>
      <c r="C959" s="10"/>
      <c r="D959" s="7"/>
      <c r="E959" s="7"/>
      <c r="F959" s="6"/>
      <c r="G959" s="11" t="str">
        <f t="shared" si="56"/>
        <v/>
      </c>
      <c r="H959" s="12" t="str">
        <f t="shared" si="57"/>
        <v/>
      </c>
      <c r="I959" s="6"/>
      <c r="J959" s="13" t="str">
        <f t="shared" si="58"/>
        <v/>
      </c>
      <c r="K959" s="13" t="str">
        <f t="shared" si="59"/>
        <v/>
      </c>
      <c r="L959" s="7"/>
      <c r="M959" s="1" t="str">
        <f>IF(B959="","",B959&amp;"|"&amp;COUNTIF($B$5:B959,B959))</f>
        <v/>
      </c>
    </row>
    <row r="960" spans="2:13" x14ac:dyDescent="0.2">
      <c r="B960" s="6"/>
      <c r="C960" s="10"/>
      <c r="D960" s="7"/>
      <c r="E960" s="7"/>
      <c r="F960" s="6"/>
      <c r="G960" s="11" t="str">
        <f t="shared" si="56"/>
        <v/>
      </c>
      <c r="H960" s="12" t="str">
        <f t="shared" si="57"/>
        <v/>
      </c>
      <c r="I960" s="6"/>
      <c r="J960" s="13" t="str">
        <f t="shared" si="58"/>
        <v/>
      </c>
      <c r="K960" s="13" t="str">
        <f t="shared" si="59"/>
        <v/>
      </c>
      <c r="L960" s="7"/>
      <c r="M960" s="1" t="str">
        <f>IF(B960="","",B960&amp;"|"&amp;COUNTIF($B$5:B960,B960))</f>
        <v/>
      </c>
    </row>
    <row r="961" spans="2:13" x14ac:dyDescent="0.2">
      <c r="B961" s="6"/>
      <c r="C961" s="10"/>
      <c r="D961" s="7"/>
      <c r="E961" s="7"/>
      <c r="F961" s="6"/>
      <c r="G961" s="11" t="str">
        <f t="shared" si="56"/>
        <v/>
      </c>
      <c r="H961" s="12" t="str">
        <f t="shared" si="57"/>
        <v/>
      </c>
      <c r="I961" s="6"/>
      <c r="J961" s="13" t="str">
        <f t="shared" si="58"/>
        <v/>
      </c>
      <c r="K961" s="13" t="str">
        <f t="shared" si="59"/>
        <v/>
      </c>
      <c r="L961" s="7"/>
      <c r="M961" s="1" t="str">
        <f>IF(B961="","",B961&amp;"|"&amp;COUNTIF($B$5:B961,B961))</f>
        <v/>
      </c>
    </row>
    <row r="962" spans="2:13" x14ac:dyDescent="0.2">
      <c r="B962" s="6"/>
      <c r="C962" s="10"/>
      <c r="D962" s="7"/>
      <c r="E962" s="7"/>
      <c r="F962" s="6"/>
      <c r="G962" s="11" t="str">
        <f t="shared" si="56"/>
        <v/>
      </c>
      <c r="H962" s="12" t="str">
        <f t="shared" si="57"/>
        <v/>
      </c>
      <c r="I962" s="6"/>
      <c r="J962" s="13" t="str">
        <f t="shared" si="58"/>
        <v/>
      </c>
      <c r="K962" s="13" t="str">
        <f t="shared" si="59"/>
        <v/>
      </c>
      <c r="L962" s="7"/>
      <c r="M962" s="1" t="str">
        <f>IF(B962="","",B962&amp;"|"&amp;COUNTIF($B$5:B962,B962))</f>
        <v/>
      </c>
    </row>
    <row r="963" spans="2:13" x14ac:dyDescent="0.2">
      <c r="B963" s="6"/>
      <c r="C963" s="10"/>
      <c r="D963" s="7"/>
      <c r="E963" s="7"/>
      <c r="F963" s="6"/>
      <c r="G963" s="11" t="str">
        <f t="shared" si="56"/>
        <v/>
      </c>
      <c r="H963" s="12" t="str">
        <f t="shared" si="57"/>
        <v/>
      </c>
      <c r="I963" s="6"/>
      <c r="J963" s="13" t="str">
        <f t="shared" si="58"/>
        <v/>
      </c>
      <c r="K963" s="13" t="str">
        <f t="shared" si="59"/>
        <v/>
      </c>
      <c r="L963" s="7"/>
      <c r="M963" s="1" t="str">
        <f>IF(B963="","",B963&amp;"|"&amp;COUNTIF($B$5:B963,B963))</f>
        <v/>
      </c>
    </row>
    <row r="964" spans="2:13" x14ac:dyDescent="0.2">
      <c r="B964" s="6"/>
      <c r="C964" s="10"/>
      <c r="D964" s="7"/>
      <c r="E964" s="7"/>
      <c r="F964" s="6"/>
      <c r="G964" s="11" t="str">
        <f t="shared" si="56"/>
        <v/>
      </c>
      <c r="H964" s="12" t="str">
        <f t="shared" si="57"/>
        <v/>
      </c>
      <c r="I964" s="6"/>
      <c r="J964" s="13" t="str">
        <f t="shared" si="58"/>
        <v/>
      </c>
      <c r="K964" s="13" t="str">
        <f t="shared" si="59"/>
        <v/>
      </c>
      <c r="L964" s="7"/>
      <c r="M964" s="1" t="str">
        <f>IF(B964="","",B964&amp;"|"&amp;COUNTIF($B$5:B964,B964))</f>
        <v/>
      </c>
    </row>
    <row r="965" spans="2:13" x14ac:dyDescent="0.2">
      <c r="B965" s="6"/>
      <c r="C965" s="10"/>
      <c r="D965" s="7"/>
      <c r="E965" s="7"/>
      <c r="F965" s="6"/>
      <c r="G965" s="11" t="str">
        <f t="shared" ref="G965:G1028" si="60">IF(F965="","",IFERROR(VLOOKUP(F965,TabMat,2,FALSE),"Cod inexistent"))</f>
        <v/>
      </c>
      <c r="H965" s="12" t="str">
        <f t="shared" ref="H965:H1004" si="61">IF(F965="","",IFERROR(VLOOKUP(F965,TabMat,3,FALSE),""))</f>
        <v/>
      </c>
      <c r="I965" s="6"/>
      <c r="J965" s="13" t="str">
        <f t="shared" ref="J965:J1004" si="62">IF(F965="","",IFERROR(VLOOKUP(F965,TabMat,4,FALSE),0))</f>
        <v/>
      </c>
      <c r="K965" s="13" t="str">
        <f t="shared" ref="K965:K1028" si="63">IF(OR(F965="",I965=""),"",ROUND(I965*J965,2))</f>
        <v/>
      </c>
      <c r="L965" s="7"/>
      <c r="M965" s="1" t="str">
        <f>IF(B965="","",B965&amp;"|"&amp;COUNTIF($B$5:B965,B965))</f>
        <v/>
      </c>
    </row>
    <row r="966" spans="2:13" x14ac:dyDescent="0.2">
      <c r="B966" s="6"/>
      <c r="C966" s="10"/>
      <c r="D966" s="7"/>
      <c r="E966" s="7"/>
      <c r="F966" s="6"/>
      <c r="G966" s="11" t="str">
        <f t="shared" si="60"/>
        <v/>
      </c>
      <c r="H966" s="12" t="str">
        <f t="shared" si="61"/>
        <v/>
      </c>
      <c r="I966" s="6"/>
      <c r="J966" s="13" t="str">
        <f t="shared" si="62"/>
        <v/>
      </c>
      <c r="K966" s="13" t="str">
        <f t="shared" si="63"/>
        <v/>
      </c>
      <c r="L966" s="7"/>
      <c r="M966" s="1" t="str">
        <f>IF(B966="","",B966&amp;"|"&amp;COUNTIF($B$5:B966,B966))</f>
        <v/>
      </c>
    </row>
    <row r="967" spans="2:13" x14ac:dyDescent="0.2">
      <c r="B967" s="6"/>
      <c r="C967" s="10"/>
      <c r="D967" s="7"/>
      <c r="E967" s="7"/>
      <c r="F967" s="6"/>
      <c r="G967" s="11" t="str">
        <f t="shared" si="60"/>
        <v/>
      </c>
      <c r="H967" s="12" t="str">
        <f t="shared" si="61"/>
        <v/>
      </c>
      <c r="I967" s="6"/>
      <c r="J967" s="13" t="str">
        <f t="shared" si="62"/>
        <v/>
      </c>
      <c r="K967" s="13" t="str">
        <f t="shared" si="63"/>
        <v/>
      </c>
      <c r="L967" s="7"/>
      <c r="M967" s="1" t="str">
        <f>IF(B967="","",B967&amp;"|"&amp;COUNTIF($B$5:B967,B967))</f>
        <v/>
      </c>
    </row>
    <row r="968" spans="2:13" x14ac:dyDescent="0.2">
      <c r="B968" s="6"/>
      <c r="C968" s="10"/>
      <c r="D968" s="7"/>
      <c r="E968" s="7"/>
      <c r="F968" s="6"/>
      <c r="G968" s="11" t="str">
        <f t="shared" si="60"/>
        <v/>
      </c>
      <c r="H968" s="12" t="str">
        <f t="shared" si="61"/>
        <v/>
      </c>
      <c r="I968" s="6"/>
      <c r="J968" s="13" t="str">
        <f t="shared" si="62"/>
        <v/>
      </c>
      <c r="K968" s="13" t="str">
        <f t="shared" si="63"/>
        <v/>
      </c>
      <c r="L968" s="7"/>
      <c r="M968" s="1" t="str">
        <f>IF(B968="","",B968&amp;"|"&amp;COUNTIF($B$5:B968,B968))</f>
        <v/>
      </c>
    </row>
    <row r="969" spans="2:13" x14ac:dyDescent="0.2">
      <c r="B969" s="6"/>
      <c r="C969" s="10"/>
      <c r="D969" s="7"/>
      <c r="E969" s="7"/>
      <c r="F969" s="6"/>
      <c r="G969" s="11" t="str">
        <f t="shared" si="60"/>
        <v/>
      </c>
      <c r="H969" s="12" t="str">
        <f t="shared" si="61"/>
        <v/>
      </c>
      <c r="I969" s="6"/>
      <c r="J969" s="13" t="str">
        <f t="shared" si="62"/>
        <v/>
      </c>
      <c r="K969" s="13" t="str">
        <f t="shared" si="63"/>
        <v/>
      </c>
      <c r="L969" s="7"/>
      <c r="M969" s="1" t="str">
        <f>IF(B969="","",B969&amp;"|"&amp;COUNTIF($B$5:B969,B969))</f>
        <v/>
      </c>
    </row>
    <row r="970" spans="2:13" x14ac:dyDescent="0.2">
      <c r="B970" s="6"/>
      <c r="C970" s="10"/>
      <c r="D970" s="7"/>
      <c r="E970" s="7"/>
      <c r="F970" s="6"/>
      <c r="G970" s="11" t="str">
        <f t="shared" si="60"/>
        <v/>
      </c>
      <c r="H970" s="12" t="str">
        <f t="shared" si="61"/>
        <v/>
      </c>
      <c r="I970" s="6"/>
      <c r="J970" s="13" t="str">
        <f t="shared" si="62"/>
        <v/>
      </c>
      <c r="K970" s="13" t="str">
        <f t="shared" si="63"/>
        <v/>
      </c>
      <c r="L970" s="7"/>
      <c r="M970" s="1" t="str">
        <f>IF(B970="","",B970&amp;"|"&amp;COUNTIF($B$5:B970,B970))</f>
        <v/>
      </c>
    </row>
    <row r="971" spans="2:13" x14ac:dyDescent="0.2">
      <c r="B971" s="6"/>
      <c r="C971" s="10"/>
      <c r="D971" s="7"/>
      <c r="E971" s="7"/>
      <c r="F971" s="6"/>
      <c r="G971" s="11" t="str">
        <f t="shared" si="60"/>
        <v/>
      </c>
      <c r="H971" s="12" t="str">
        <f t="shared" si="61"/>
        <v/>
      </c>
      <c r="I971" s="6"/>
      <c r="J971" s="13" t="str">
        <f t="shared" si="62"/>
        <v/>
      </c>
      <c r="K971" s="13" t="str">
        <f t="shared" si="63"/>
        <v/>
      </c>
      <c r="L971" s="7"/>
      <c r="M971" s="1" t="str">
        <f>IF(B971="","",B971&amp;"|"&amp;COUNTIF($B$5:B971,B971))</f>
        <v/>
      </c>
    </row>
    <row r="972" spans="2:13" x14ac:dyDescent="0.2">
      <c r="B972" s="6"/>
      <c r="C972" s="10"/>
      <c r="D972" s="7"/>
      <c r="E972" s="7"/>
      <c r="F972" s="6"/>
      <c r="G972" s="11" t="str">
        <f t="shared" si="60"/>
        <v/>
      </c>
      <c r="H972" s="12" t="str">
        <f t="shared" si="61"/>
        <v/>
      </c>
      <c r="I972" s="6"/>
      <c r="J972" s="13" t="str">
        <f t="shared" si="62"/>
        <v/>
      </c>
      <c r="K972" s="13" t="str">
        <f t="shared" si="63"/>
        <v/>
      </c>
      <c r="L972" s="7"/>
      <c r="M972" s="1" t="str">
        <f>IF(B972="","",B972&amp;"|"&amp;COUNTIF($B$5:B972,B972))</f>
        <v/>
      </c>
    </row>
    <row r="973" spans="2:13" x14ac:dyDescent="0.2">
      <c r="B973" s="6"/>
      <c r="C973" s="10"/>
      <c r="D973" s="7"/>
      <c r="E973" s="7"/>
      <c r="F973" s="6"/>
      <c r="G973" s="11" t="str">
        <f t="shared" si="60"/>
        <v/>
      </c>
      <c r="H973" s="12" t="str">
        <f t="shared" si="61"/>
        <v/>
      </c>
      <c r="I973" s="6"/>
      <c r="J973" s="13" t="str">
        <f t="shared" si="62"/>
        <v/>
      </c>
      <c r="K973" s="13" t="str">
        <f t="shared" si="63"/>
        <v/>
      </c>
      <c r="L973" s="7"/>
      <c r="M973" s="1" t="str">
        <f>IF(B973="","",B973&amp;"|"&amp;COUNTIF($B$5:B973,B973))</f>
        <v/>
      </c>
    </row>
    <row r="974" spans="2:13" x14ac:dyDescent="0.2">
      <c r="B974" s="6"/>
      <c r="C974" s="10"/>
      <c r="D974" s="7"/>
      <c r="E974" s="7"/>
      <c r="F974" s="6"/>
      <c r="G974" s="11" t="str">
        <f t="shared" si="60"/>
        <v/>
      </c>
      <c r="H974" s="12" t="str">
        <f t="shared" si="61"/>
        <v/>
      </c>
      <c r="I974" s="6"/>
      <c r="J974" s="13" t="str">
        <f t="shared" si="62"/>
        <v/>
      </c>
      <c r="K974" s="13" t="str">
        <f t="shared" si="63"/>
        <v/>
      </c>
      <c r="L974" s="7"/>
      <c r="M974" s="1" t="str">
        <f>IF(B974="","",B974&amp;"|"&amp;COUNTIF($B$5:B974,B974))</f>
        <v/>
      </c>
    </row>
    <row r="975" spans="2:13" x14ac:dyDescent="0.2">
      <c r="B975" s="6"/>
      <c r="C975" s="10"/>
      <c r="D975" s="7"/>
      <c r="E975" s="7"/>
      <c r="F975" s="6"/>
      <c r="G975" s="11" t="str">
        <f t="shared" si="60"/>
        <v/>
      </c>
      <c r="H975" s="12" t="str">
        <f t="shared" si="61"/>
        <v/>
      </c>
      <c r="I975" s="6"/>
      <c r="J975" s="13" t="str">
        <f t="shared" si="62"/>
        <v/>
      </c>
      <c r="K975" s="13" t="str">
        <f t="shared" si="63"/>
        <v/>
      </c>
      <c r="L975" s="7"/>
      <c r="M975" s="1" t="str">
        <f>IF(B975="","",B975&amp;"|"&amp;COUNTIF($B$5:B975,B975))</f>
        <v/>
      </c>
    </row>
    <row r="976" spans="2:13" x14ac:dyDescent="0.2">
      <c r="B976" s="6"/>
      <c r="C976" s="10"/>
      <c r="D976" s="7"/>
      <c r="E976" s="7"/>
      <c r="F976" s="6"/>
      <c r="G976" s="11" t="str">
        <f t="shared" si="60"/>
        <v/>
      </c>
      <c r="H976" s="12" t="str">
        <f t="shared" si="61"/>
        <v/>
      </c>
      <c r="I976" s="6"/>
      <c r="J976" s="13" t="str">
        <f t="shared" si="62"/>
        <v/>
      </c>
      <c r="K976" s="13" t="str">
        <f t="shared" si="63"/>
        <v/>
      </c>
      <c r="L976" s="7"/>
      <c r="M976" s="1" t="str">
        <f>IF(B976="","",B976&amp;"|"&amp;COUNTIF($B$5:B976,B976))</f>
        <v/>
      </c>
    </row>
    <row r="977" spans="2:13" x14ac:dyDescent="0.2">
      <c r="B977" s="6"/>
      <c r="C977" s="10"/>
      <c r="D977" s="7"/>
      <c r="E977" s="7"/>
      <c r="F977" s="6"/>
      <c r="G977" s="11" t="str">
        <f t="shared" si="60"/>
        <v/>
      </c>
      <c r="H977" s="12" t="str">
        <f t="shared" si="61"/>
        <v/>
      </c>
      <c r="I977" s="6"/>
      <c r="J977" s="13" t="str">
        <f t="shared" si="62"/>
        <v/>
      </c>
      <c r="K977" s="13" t="str">
        <f t="shared" si="63"/>
        <v/>
      </c>
      <c r="L977" s="7"/>
      <c r="M977" s="1" t="str">
        <f>IF(B977="","",B977&amp;"|"&amp;COUNTIF($B$5:B977,B977))</f>
        <v/>
      </c>
    </row>
    <row r="978" spans="2:13" x14ac:dyDescent="0.2">
      <c r="B978" s="6"/>
      <c r="C978" s="10"/>
      <c r="D978" s="7"/>
      <c r="E978" s="7"/>
      <c r="F978" s="6"/>
      <c r="G978" s="11" t="str">
        <f t="shared" si="60"/>
        <v/>
      </c>
      <c r="H978" s="12" t="str">
        <f t="shared" si="61"/>
        <v/>
      </c>
      <c r="I978" s="6"/>
      <c r="J978" s="13" t="str">
        <f t="shared" si="62"/>
        <v/>
      </c>
      <c r="K978" s="13" t="str">
        <f t="shared" si="63"/>
        <v/>
      </c>
      <c r="L978" s="7"/>
      <c r="M978" s="1" t="str">
        <f>IF(B978="","",B978&amp;"|"&amp;COUNTIF($B$5:B978,B978))</f>
        <v/>
      </c>
    </row>
    <row r="979" spans="2:13" x14ac:dyDescent="0.2">
      <c r="B979" s="6"/>
      <c r="C979" s="10"/>
      <c r="D979" s="7"/>
      <c r="E979" s="7"/>
      <c r="F979" s="6"/>
      <c r="G979" s="11" t="str">
        <f t="shared" si="60"/>
        <v/>
      </c>
      <c r="H979" s="12" t="str">
        <f t="shared" si="61"/>
        <v/>
      </c>
      <c r="I979" s="6"/>
      <c r="J979" s="13" t="str">
        <f t="shared" si="62"/>
        <v/>
      </c>
      <c r="K979" s="13" t="str">
        <f t="shared" si="63"/>
        <v/>
      </c>
      <c r="L979" s="7"/>
      <c r="M979" s="1" t="str">
        <f>IF(B979="","",B979&amp;"|"&amp;COUNTIF($B$5:B979,B979))</f>
        <v/>
      </c>
    </row>
    <row r="980" spans="2:13" x14ac:dyDescent="0.2">
      <c r="B980" s="6"/>
      <c r="C980" s="10"/>
      <c r="D980" s="7"/>
      <c r="E980" s="7"/>
      <c r="F980" s="6"/>
      <c r="G980" s="11" t="str">
        <f t="shared" si="60"/>
        <v/>
      </c>
      <c r="H980" s="12" t="str">
        <f t="shared" si="61"/>
        <v/>
      </c>
      <c r="I980" s="6"/>
      <c r="J980" s="13" t="str">
        <f t="shared" si="62"/>
        <v/>
      </c>
      <c r="K980" s="13" t="str">
        <f t="shared" si="63"/>
        <v/>
      </c>
      <c r="L980" s="7"/>
      <c r="M980" s="1" t="str">
        <f>IF(B980="","",B980&amp;"|"&amp;COUNTIF($B$5:B980,B980))</f>
        <v/>
      </c>
    </row>
    <row r="981" spans="2:13" x14ac:dyDescent="0.2">
      <c r="B981" s="6"/>
      <c r="C981" s="10"/>
      <c r="D981" s="7"/>
      <c r="E981" s="7"/>
      <c r="F981" s="6"/>
      <c r="G981" s="11" t="str">
        <f t="shared" si="60"/>
        <v/>
      </c>
      <c r="H981" s="12" t="str">
        <f t="shared" si="61"/>
        <v/>
      </c>
      <c r="I981" s="6"/>
      <c r="J981" s="13" t="str">
        <f t="shared" si="62"/>
        <v/>
      </c>
      <c r="K981" s="13" t="str">
        <f t="shared" si="63"/>
        <v/>
      </c>
      <c r="L981" s="7"/>
      <c r="M981" s="1" t="str">
        <f>IF(B981="","",B981&amp;"|"&amp;COUNTIF($B$5:B981,B981))</f>
        <v/>
      </c>
    </row>
    <row r="982" spans="2:13" x14ac:dyDescent="0.2">
      <c r="B982" s="6"/>
      <c r="C982" s="10"/>
      <c r="D982" s="7"/>
      <c r="E982" s="7"/>
      <c r="F982" s="6"/>
      <c r="G982" s="11" t="str">
        <f t="shared" si="60"/>
        <v/>
      </c>
      <c r="H982" s="12" t="str">
        <f t="shared" si="61"/>
        <v/>
      </c>
      <c r="I982" s="6"/>
      <c r="J982" s="13" t="str">
        <f t="shared" si="62"/>
        <v/>
      </c>
      <c r="K982" s="13" t="str">
        <f t="shared" si="63"/>
        <v/>
      </c>
      <c r="L982" s="7"/>
      <c r="M982" s="1" t="str">
        <f>IF(B982="","",B982&amp;"|"&amp;COUNTIF($B$5:B982,B982))</f>
        <v/>
      </c>
    </row>
    <row r="983" spans="2:13" x14ac:dyDescent="0.2">
      <c r="B983" s="6"/>
      <c r="C983" s="10"/>
      <c r="D983" s="7"/>
      <c r="E983" s="7"/>
      <c r="F983" s="6"/>
      <c r="G983" s="11" t="str">
        <f t="shared" si="60"/>
        <v/>
      </c>
      <c r="H983" s="12" t="str">
        <f t="shared" si="61"/>
        <v/>
      </c>
      <c r="I983" s="6"/>
      <c r="J983" s="13" t="str">
        <f t="shared" si="62"/>
        <v/>
      </c>
      <c r="K983" s="13" t="str">
        <f t="shared" si="63"/>
        <v/>
      </c>
      <c r="L983" s="7"/>
      <c r="M983" s="1" t="str">
        <f>IF(B983="","",B983&amp;"|"&amp;COUNTIF($B$5:B983,B983))</f>
        <v/>
      </c>
    </row>
    <row r="984" spans="2:13" x14ac:dyDescent="0.2">
      <c r="B984" s="6"/>
      <c r="C984" s="10"/>
      <c r="D984" s="7"/>
      <c r="E984" s="7"/>
      <c r="F984" s="6"/>
      <c r="G984" s="11" t="str">
        <f t="shared" si="60"/>
        <v/>
      </c>
      <c r="H984" s="12" t="str">
        <f t="shared" si="61"/>
        <v/>
      </c>
      <c r="I984" s="6"/>
      <c r="J984" s="13" t="str">
        <f t="shared" si="62"/>
        <v/>
      </c>
      <c r="K984" s="13" t="str">
        <f t="shared" si="63"/>
        <v/>
      </c>
      <c r="L984" s="7"/>
      <c r="M984" s="1" t="str">
        <f>IF(B984="","",B984&amp;"|"&amp;COUNTIF($B$5:B984,B984))</f>
        <v/>
      </c>
    </row>
    <row r="985" spans="2:13" x14ac:dyDescent="0.2">
      <c r="B985" s="6"/>
      <c r="C985" s="10"/>
      <c r="D985" s="7"/>
      <c r="E985" s="7"/>
      <c r="F985" s="6"/>
      <c r="G985" s="11" t="str">
        <f t="shared" si="60"/>
        <v/>
      </c>
      <c r="H985" s="12" t="str">
        <f t="shared" si="61"/>
        <v/>
      </c>
      <c r="I985" s="6"/>
      <c r="J985" s="13" t="str">
        <f t="shared" si="62"/>
        <v/>
      </c>
      <c r="K985" s="13" t="str">
        <f t="shared" si="63"/>
        <v/>
      </c>
      <c r="L985" s="7"/>
      <c r="M985" s="1" t="str">
        <f>IF(B985="","",B985&amp;"|"&amp;COUNTIF($B$5:B985,B985))</f>
        <v/>
      </c>
    </row>
    <row r="986" spans="2:13" x14ac:dyDescent="0.2">
      <c r="B986" s="6"/>
      <c r="C986" s="10"/>
      <c r="D986" s="7"/>
      <c r="E986" s="7"/>
      <c r="F986" s="6"/>
      <c r="G986" s="11" t="str">
        <f t="shared" si="60"/>
        <v/>
      </c>
      <c r="H986" s="12" t="str">
        <f t="shared" si="61"/>
        <v/>
      </c>
      <c r="I986" s="6"/>
      <c r="J986" s="13" t="str">
        <f t="shared" si="62"/>
        <v/>
      </c>
      <c r="K986" s="13" t="str">
        <f t="shared" si="63"/>
        <v/>
      </c>
      <c r="L986" s="7"/>
      <c r="M986" s="1" t="str">
        <f>IF(B986="","",B986&amp;"|"&amp;COUNTIF($B$5:B986,B986))</f>
        <v/>
      </c>
    </row>
    <row r="987" spans="2:13" x14ac:dyDescent="0.2">
      <c r="B987" s="6"/>
      <c r="C987" s="10"/>
      <c r="D987" s="7"/>
      <c r="E987" s="7"/>
      <c r="F987" s="6"/>
      <c r="G987" s="11" t="str">
        <f t="shared" si="60"/>
        <v/>
      </c>
      <c r="H987" s="12" t="str">
        <f t="shared" si="61"/>
        <v/>
      </c>
      <c r="I987" s="6"/>
      <c r="J987" s="13" t="str">
        <f t="shared" si="62"/>
        <v/>
      </c>
      <c r="K987" s="13" t="str">
        <f t="shared" si="63"/>
        <v/>
      </c>
      <c r="L987" s="7"/>
      <c r="M987" s="1" t="str">
        <f>IF(B987="","",B987&amp;"|"&amp;COUNTIF($B$5:B987,B987))</f>
        <v/>
      </c>
    </row>
    <row r="988" spans="2:13" x14ac:dyDescent="0.2">
      <c r="B988" s="6"/>
      <c r="C988" s="10"/>
      <c r="D988" s="7"/>
      <c r="E988" s="7"/>
      <c r="F988" s="6"/>
      <c r="G988" s="11" t="str">
        <f t="shared" si="60"/>
        <v/>
      </c>
      <c r="H988" s="12" t="str">
        <f t="shared" si="61"/>
        <v/>
      </c>
      <c r="I988" s="6"/>
      <c r="J988" s="13" t="str">
        <f t="shared" si="62"/>
        <v/>
      </c>
      <c r="K988" s="13" t="str">
        <f t="shared" si="63"/>
        <v/>
      </c>
      <c r="L988" s="7"/>
      <c r="M988" s="1" t="str">
        <f>IF(B988="","",B988&amp;"|"&amp;COUNTIF($B$5:B988,B988))</f>
        <v/>
      </c>
    </row>
    <row r="989" spans="2:13" x14ac:dyDescent="0.2">
      <c r="B989" s="6"/>
      <c r="C989" s="10"/>
      <c r="D989" s="7"/>
      <c r="E989" s="7"/>
      <c r="F989" s="6"/>
      <c r="G989" s="11" t="str">
        <f t="shared" si="60"/>
        <v/>
      </c>
      <c r="H989" s="12" t="str">
        <f t="shared" si="61"/>
        <v/>
      </c>
      <c r="I989" s="6"/>
      <c r="J989" s="13" t="str">
        <f t="shared" si="62"/>
        <v/>
      </c>
      <c r="K989" s="13" t="str">
        <f t="shared" si="63"/>
        <v/>
      </c>
      <c r="L989" s="7"/>
      <c r="M989" s="1" t="str">
        <f>IF(B989="","",B989&amp;"|"&amp;COUNTIF($B$5:B989,B989))</f>
        <v/>
      </c>
    </row>
    <row r="990" spans="2:13" x14ac:dyDescent="0.2">
      <c r="B990" s="6"/>
      <c r="C990" s="10"/>
      <c r="D990" s="7"/>
      <c r="E990" s="7"/>
      <c r="F990" s="6"/>
      <c r="G990" s="11" t="str">
        <f t="shared" si="60"/>
        <v/>
      </c>
      <c r="H990" s="12" t="str">
        <f t="shared" si="61"/>
        <v/>
      </c>
      <c r="I990" s="6"/>
      <c r="J990" s="13" t="str">
        <f t="shared" si="62"/>
        <v/>
      </c>
      <c r="K990" s="13" t="str">
        <f t="shared" si="63"/>
        <v/>
      </c>
      <c r="L990" s="7"/>
      <c r="M990" s="1" t="str">
        <f>IF(B990="","",B990&amp;"|"&amp;COUNTIF($B$5:B990,B990))</f>
        <v/>
      </c>
    </row>
    <row r="991" spans="2:13" x14ac:dyDescent="0.2">
      <c r="B991" s="6"/>
      <c r="C991" s="10"/>
      <c r="D991" s="7"/>
      <c r="E991" s="7"/>
      <c r="F991" s="6"/>
      <c r="G991" s="11" t="str">
        <f t="shared" si="60"/>
        <v/>
      </c>
      <c r="H991" s="12" t="str">
        <f t="shared" si="61"/>
        <v/>
      </c>
      <c r="I991" s="6"/>
      <c r="J991" s="13" t="str">
        <f t="shared" si="62"/>
        <v/>
      </c>
      <c r="K991" s="13" t="str">
        <f t="shared" si="63"/>
        <v/>
      </c>
      <c r="L991" s="7"/>
      <c r="M991" s="1" t="str">
        <f>IF(B991="","",B991&amp;"|"&amp;COUNTIF($B$5:B991,B991))</f>
        <v/>
      </c>
    </row>
    <row r="992" spans="2:13" x14ac:dyDescent="0.2">
      <c r="B992" s="6"/>
      <c r="C992" s="10"/>
      <c r="D992" s="7"/>
      <c r="E992" s="7"/>
      <c r="F992" s="6"/>
      <c r="G992" s="11" t="str">
        <f t="shared" si="60"/>
        <v/>
      </c>
      <c r="H992" s="12" t="str">
        <f t="shared" si="61"/>
        <v/>
      </c>
      <c r="I992" s="6"/>
      <c r="J992" s="13" t="str">
        <f t="shared" si="62"/>
        <v/>
      </c>
      <c r="K992" s="13" t="str">
        <f t="shared" si="63"/>
        <v/>
      </c>
      <c r="L992" s="7"/>
      <c r="M992" s="1" t="str">
        <f>IF(B992="","",B992&amp;"|"&amp;COUNTIF($B$5:B992,B992))</f>
        <v/>
      </c>
    </row>
    <row r="993" spans="2:702" x14ac:dyDescent="0.2">
      <c r="B993" s="6"/>
      <c r="C993" s="10"/>
      <c r="D993" s="7"/>
      <c r="E993" s="7"/>
      <c r="F993" s="6"/>
      <c r="G993" s="11" t="str">
        <f t="shared" si="60"/>
        <v/>
      </c>
      <c r="H993" s="12" t="str">
        <f t="shared" si="61"/>
        <v/>
      </c>
      <c r="I993" s="6"/>
      <c r="J993" s="13" t="str">
        <f t="shared" si="62"/>
        <v/>
      </c>
      <c r="K993" s="13" t="str">
        <f t="shared" si="63"/>
        <v/>
      </c>
      <c r="L993" s="7"/>
      <c r="M993" s="1" t="str">
        <f>IF(B993="","",B993&amp;"|"&amp;COUNTIF($B$5:B993,B993))</f>
        <v/>
      </c>
    </row>
    <row r="994" spans="2:702" x14ac:dyDescent="0.2">
      <c r="B994" s="6"/>
      <c r="C994" s="10"/>
      <c r="D994" s="7"/>
      <c r="E994" s="7"/>
      <c r="F994" s="6"/>
      <c r="G994" s="11" t="str">
        <f t="shared" si="60"/>
        <v/>
      </c>
      <c r="H994" s="12" t="str">
        <f t="shared" si="61"/>
        <v/>
      </c>
      <c r="I994" s="6"/>
      <c r="J994" s="13" t="str">
        <f t="shared" si="62"/>
        <v/>
      </c>
      <c r="K994" s="13" t="str">
        <f t="shared" si="63"/>
        <v/>
      </c>
      <c r="L994" s="7"/>
      <c r="M994" s="1" t="str">
        <f>IF(B994="","",B994&amp;"|"&amp;COUNTIF($B$5:B994,B994))</f>
        <v/>
      </c>
    </row>
    <row r="995" spans="2:702" x14ac:dyDescent="0.2">
      <c r="B995" s="6"/>
      <c r="C995" s="10"/>
      <c r="D995" s="7"/>
      <c r="E995" s="7"/>
      <c r="F995" s="6"/>
      <c r="G995" s="11" t="str">
        <f t="shared" si="60"/>
        <v/>
      </c>
      <c r="H995" s="12" t="str">
        <f t="shared" si="61"/>
        <v/>
      </c>
      <c r="I995" s="6"/>
      <c r="J995" s="13" t="str">
        <f t="shared" si="62"/>
        <v/>
      </c>
      <c r="K995" s="13" t="str">
        <f t="shared" si="63"/>
        <v/>
      </c>
      <c r="L995" s="7"/>
      <c r="M995" s="1" t="str">
        <f>IF(B995="","",B995&amp;"|"&amp;COUNTIF($B$5:B995,B995))</f>
        <v/>
      </c>
    </row>
    <row r="996" spans="2:702" x14ac:dyDescent="0.2">
      <c r="B996" s="6"/>
      <c r="C996" s="10"/>
      <c r="D996" s="7"/>
      <c r="E996" s="7"/>
      <c r="F996" s="6"/>
      <c r="G996" s="11" t="str">
        <f t="shared" si="60"/>
        <v/>
      </c>
      <c r="H996" s="12" t="str">
        <f t="shared" si="61"/>
        <v/>
      </c>
      <c r="I996" s="6"/>
      <c r="J996" s="13" t="str">
        <f t="shared" si="62"/>
        <v/>
      </c>
      <c r="K996" s="13" t="str">
        <f t="shared" si="63"/>
        <v/>
      </c>
      <c r="L996" s="7"/>
      <c r="M996" s="1" t="str">
        <f>IF(B996="","",B996&amp;"|"&amp;COUNTIF($B$5:B996,B996))</f>
        <v/>
      </c>
    </row>
    <row r="997" spans="2:702" x14ac:dyDescent="0.2">
      <c r="B997" s="6"/>
      <c r="C997" s="10"/>
      <c r="D997" s="7"/>
      <c r="E997" s="7"/>
      <c r="F997" s="6"/>
      <c r="G997" s="11" t="str">
        <f t="shared" si="60"/>
        <v/>
      </c>
      <c r="H997" s="12" t="str">
        <f t="shared" si="61"/>
        <v/>
      </c>
      <c r="I997" s="6"/>
      <c r="J997" s="13" t="str">
        <f t="shared" si="62"/>
        <v/>
      </c>
      <c r="K997" s="13" t="str">
        <f t="shared" si="63"/>
        <v/>
      </c>
      <c r="L997" s="7"/>
      <c r="M997" s="1" t="str">
        <f>IF(B997="","",B997&amp;"|"&amp;COUNTIF($B$5:B997,B997))</f>
        <v/>
      </c>
    </row>
    <row r="998" spans="2:702" x14ac:dyDescent="0.2">
      <c r="B998" s="6"/>
      <c r="C998" s="10"/>
      <c r="D998" s="7"/>
      <c r="E998" s="7"/>
      <c r="F998" s="6"/>
      <c r="G998" s="11" t="str">
        <f t="shared" si="60"/>
        <v/>
      </c>
      <c r="H998" s="12" t="str">
        <f t="shared" si="61"/>
        <v/>
      </c>
      <c r="I998" s="6"/>
      <c r="J998" s="13" t="str">
        <f t="shared" si="62"/>
        <v/>
      </c>
      <c r="K998" s="13" t="str">
        <f t="shared" si="63"/>
        <v/>
      </c>
      <c r="L998" s="7"/>
      <c r="M998" s="1" t="str">
        <f>IF(B998="","",B998&amp;"|"&amp;COUNTIF($B$5:B998,B998))</f>
        <v/>
      </c>
    </row>
    <row r="999" spans="2:702" x14ac:dyDescent="0.2">
      <c r="B999" s="6"/>
      <c r="C999" s="10"/>
      <c r="D999" s="7"/>
      <c r="E999" s="7"/>
      <c r="F999" s="6"/>
      <c r="G999" s="11" t="str">
        <f t="shared" si="60"/>
        <v/>
      </c>
      <c r="H999" s="12" t="str">
        <f t="shared" si="61"/>
        <v/>
      </c>
      <c r="I999" s="6"/>
      <c r="J999" s="13" t="str">
        <f t="shared" si="62"/>
        <v/>
      </c>
      <c r="K999" s="13" t="str">
        <f t="shared" si="63"/>
        <v/>
      </c>
      <c r="L999" s="7"/>
      <c r="M999" s="1" t="str">
        <f>IF(B999="","",B999&amp;"|"&amp;COUNTIF($B$5:B999,B999))</f>
        <v/>
      </c>
    </row>
    <row r="1000" spans="2:702" ht="15" x14ac:dyDescent="0.25">
      <c r="B1000" s="6"/>
      <c r="C1000" s="10"/>
      <c r="D1000" s="7"/>
      <c r="E1000" s="7"/>
      <c r="F1000" s="6"/>
      <c r="G1000" s="11" t="str">
        <f t="shared" si="60"/>
        <v/>
      </c>
      <c r="H1000" s="12" t="str">
        <f t="shared" si="61"/>
        <v/>
      </c>
      <c r="I1000" s="6"/>
      <c r="J1000" s="13" t="str">
        <f t="shared" si="62"/>
        <v/>
      </c>
      <c r="K1000" s="13" t="str">
        <f t="shared" si="63"/>
        <v/>
      </c>
      <c r="L1000" s="7"/>
      <c r="M1000" s="1" t="str">
        <f>IF(B1000="","",B1000&amp;"|"&amp;COUNTIF($B$5:B1000,B1000))</f>
        <v/>
      </c>
      <c r="ZZ1000"/>
    </row>
    <row r="1001" spans="2:702" x14ac:dyDescent="0.2">
      <c r="B1001" s="6"/>
      <c r="C1001" s="10"/>
      <c r="D1001" s="7"/>
      <c r="E1001" s="7"/>
      <c r="F1001" s="6"/>
      <c r="G1001" s="11" t="str">
        <f t="shared" si="60"/>
        <v/>
      </c>
      <c r="H1001" s="12" t="str">
        <f t="shared" si="61"/>
        <v/>
      </c>
      <c r="I1001" s="6"/>
      <c r="J1001" s="13" t="str">
        <f t="shared" si="62"/>
        <v/>
      </c>
      <c r="K1001" s="13" t="str">
        <f t="shared" si="63"/>
        <v/>
      </c>
      <c r="L1001" s="7"/>
      <c r="M1001" s="1" t="str">
        <f>IF(B1001="","",B1001&amp;"|"&amp;COUNTIF($B$5:B1001,B1001))</f>
        <v/>
      </c>
    </row>
    <row r="1002" spans="2:702" x14ac:dyDescent="0.2">
      <c r="B1002" s="6"/>
      <c r="C1002" s="10"/>
      <c r="D1002" s="7"/>
      <c r="E1002" s="7"/>
      <c r="F1002" s="6"/>
      <c r="G1002" s="11" t="str">
        <f t="shared" si="60"/>
        <v/>
      </c>
      <c r="H1002" s="12" t="str">
        <f t="shared" si="61"/>
        <v/>
      </c>
      <c r="I1002" s="6"/>
      <c r="J1002" s="13" t="str">
        <f t="shared" si="62"/>
        <v/>
      </c>
      <c r="K1002" s="13" t="str">
        <f t="shared" si="63"/>
        <v/>
      </c>
      <c r="L1002" s="7"/>
      <c r="M1002" s="1" t="str">
        <f>IF(B1002="","",B1002&amp;"|"&amp;COUNTIF($B$5:B1002,B1002))</f>
        <v/>
      </c>
    </row>
    <row r="1003" spans="2:702" x14ac:dyDescent="0.2">
      <c r="B1003" s="6"/>
      <c r="C1003" s="10"/>
      <c r="D1003" s="7"/>
      <c r="E1003" s="7"/>
      <c r="F1003" s="6"/>
      <c r="G1003" s="11" t="str">
        <f t="shared" si="60"/>
        <v/>
      </c>
      <c r="H1003" s="12" t="str">
        <f t="shared" si="61"/>
        <v/>
      </c>
      <c r="I1003" s="6"/>
      <c r="J1003" s="13" t="str">
        <f t="shared" si="62"/>
        <v/>
      </c>
      <c r="K1003" s="13" t="str">
        <f t="shared" si="63"/>
        <v/>
      </c>
      <c r="L1003" s="7"/>
      <c r="M1003" s="1" t="str">
        <f>IF(B1003="","",B1003&amp;"|"&amp;COUNTIF($B$5:B1003,B1003))</f>
        <v/>
      </c>
    </row>
    <row r="1004" spans="2:702" x14ac:dyDescent="0.2">
      <c r="B1004" s="6"/>
      <c r="C1004" s="10"/>
      <c r="D1004" s="7"/>
      <c r="E1004" s="7"/>
      <c r="F1004" s="6"/>
      <c r="G1004" s="11" t="str">
        <f t="shared" si="60"/>
        <v/>
      </c>
      <c r="H1004" s="12" t="str">
        <f t="shared" si="61"/>
        <v/>
      </c>
      <c r="I1004" s="6"/>
      <c r="J1004" s="13" t="str">
        <f t="shared" si="62"/>
        <v/>
      </c>
      <c r="K1004" s="13" t="str">
        <f t="shared" si="63"/>
        <v/>
      </c>
      <c r="L1004" s="7"/>
      <c r="M1004" s="1" t="str">
        <f>IF(B1004="","",B1004&amp;"|"&amp;COUNTIF($B$5:B1004,B1004))</f>
        <v/>
      </c>
    </row>
  </sheetData>
  <conditionalFormatting sqref="B5:L1004">
    <cfRule type="expression" dxfId="4" priority="2" stopIfTrue="1">
      <formula>AND($F5&lt;&gt;"",OR($D5="",$E5=""))</formula>
    </cfRule>
  </conditionalFormatting>
  <conditionalFormatting sqref="G5:G1004">
    <cfRule type="expression" dxfId="3" priority="1" stopIfTrue="1">
      <formula>G5="Cod inexistent"</formula>
    </cfRule>
  </conditionalFormatting>
  <dataValidations count="2">
    <dataValidation type="list" allowBlank="1" showInputMessage="1" showErrorMessage="1" sqref="F5:F1004" xr:uid="{5B245D42-7B3D-40A7-8200-AC8A22CE851C}">
      <formula1>CodMat</formula1>
    </dataValidation>
    <dataValidation type="list" allowBlank="1" showInputMessage="1" showErrorMessage="1" sqref="D5:D1004" xr:uid="{CDD0C9EB-EB86-4901-80AC-5C6ADCFBAF1E}">
      <formula1>Locuri</formula1>
    </dataValidation>
  </dataValidations>
  <pageMargins left="0.7" right="0.7" top="0.75" bottom="0.75" header="0.3" footer="0.3"/>
  <pageSetup scale="67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A45C-2A57-45C7-8F2B-B8AB2E7FBBD2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6.7109375" style="1" customWidth="1"/>
    <col min="3" max="7" width="13.7109375" style="1" customWidth="1"/>
    <col min="8" max="8" width="3.7109375" style="1" customWidth="1"/>
    <col min="9" max="9" width="44.7109375" style="1" customWidth="1"/>
    <col min="10" max="10" width="12.7109375" style="1" customWidth="1"/>
    <col min="11" max="11" width="13.7109375" style="1" customWidth="1"/>
    <col min="12" max="16384" width="11.42578125" style="1"/>
  </cols>
  <sheetData>
    <row r="1" spans="2:11" ht="21" x14ac:dyDescent="0.35">
      <c r="B1" s="2" t="s">
        <v>75</v>
      </c>
    </row>
    <row r="2" spans="2:11" x14ac:dyDescent="0.2">
      <c r="B2" s="15" t="s">
        <v>76</v>
      </c>
      <c r="C2" s="16" t="s">
        <v>77</v>
      </c>
      <c r="D2" s="21">
        <v>2026</v>
      </c>
      <c r="H2" s="23">
        <f>DATE($D$2,MATCH($C$2,ListaLuniBC,0),1)</f>
        <v>46296</v>
      </c>
    </row>
    <row r="4" spans="2:11" ht="30" customHeight="1" x14ac:dyDescent="0.2">
      <c r="B4" s="24" t="s">
        <v>89</v>
      </c>
      <c r="C4" s="24" t="s">
        <v>90</v>
      </c>
      <c r="D4" s="24" t="s">
        <v>91</v>
      </c>
      <c r="E4" s="24" t="s">
        <v>92</v>
      </c>
      <c r="F4" s="24" t="s">
        <v>93</v>
      </c>
      <c r="G4" s="24" t="s">
        <v>94</v>
      </c>
      <c r="I4" s="24" t="s">
        <v>95</v>
      </c>
      <c r="J4" s="24" t="s">
        <v>96</v>
      </c>
      <c r="K4" s="24" t="s">
        <v>97</v>
      </c>
    </row>
    <row r="5" spans="2:11" x14ac:dyDescent="0.2">
      <c r="B5" s="11" t="str">
        <f>IF(Materiale!$G$5="","",Materiale!$G$5)</f>
        <v>Atelier producție</v>
      </c>
      <c r="C5" s="25">
        <f>IF(B5="","",N(Materiale!$H$5))</f>
        <v>2500</v>
      </c>
      <c r="D5" s="25">
        <f>IF(B5="","",SUMIFS('Registru consumuri'!$K$5:$K$1004,'Registru consumuri'!$D$5:$D$1004,B5,'Registru consumuri'!$C$5:$C$1004,"&gt;="&amp;LunaBC,'Registru consumuri'!$C$5:$C$1004,"&lt;="&amp;EOMONTH(LunaBC,0)))</f>
        <v>1122</v>
      </c>
      <c r="E5" s="25">
        <f t="shared" ref="E5:E19" si="0">IF(B5="","",C5-D5)</f>
        <v>1378</v>
      </c>
      <c r="F5" s="26">
        <f t="shared" ref="F5:F19" si="1">IF(OR(B5="",N(C5)=0),"",D5/C5)</f>
        <v>0.44879999999999998</v>
      </c>
      <c r="G5" s="27">
        <f>IF(B5="","",SUMPRODUCT(('Registru consumuri'!$D$5:$D$1004=B5)*('Registru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>1.9999999999999998</v>
      </c>
      <c r="I5" s="11" t="str">
        <f>IF(Materiale!$B$5="","",Materiale!$B$5&amp;" – "&amp;Materiale!$C$5)</f>
        <v>M01 – Șuruburi autoforante 4,2×19 (cutie 1.000 buc)</v>
      </c>
      <c r="J5" s="27">
        <f>IF(I5="","",SUMIFS('Registru consumuri'!$I$5:$I$1004,'Registru consumuri'!$F$5:$F$1004,Materiale!$B$5,'Registru consumuri'!$C$5:$C$1004,"&gt;="&amp;LunaBC,'Registru consumuri'!$C$5:$C$1004,"&lt;="&amp;EOMONTH(LunaBC,0)))</f>
        <v>7</v>
      </c>
      <c r="K5" s="25">
        <f>IF(I5="","",SUMIFS('Registru consumuri'!$K$5:$K$1004,'Registru consumuri'!$F$5:$F$1004,Materiale!$B$5,'Registru consumuri'!$C$5:$C$1004,"&gt;="&amp;LunaBC,'Registru consumuri'!$C$5:$C$1004,"&lt;="&amp;EOMONTH(LunaBC,0)))</f>
        <v>406</v>
      </c>
    </row>
    <row r="6" spans="2:11" x14ac:dyDescent="0.2">
      <c r="B6" s="11" t="str">
        <f>IF(Materiale!$G$6="","",Materiale!$G$6)</f>
        <v>Întreținere</v>
      </c>
      <c r="C6" s="25">
        <f>IF(B6="","",N(Materiale!$H$6))</f>
        <v>800</v>
      </c>
      <c r="D6" s="25">
        <f>IF(B6="","",SUMIFS('Registru consumuri'!$K$5:$K$1004,'Registru consumuri'!$D$5:$D$1004,B6,'Registru consumuri'!$C$5:$C$1004,"&gt;="&amp;LunaBC,'Registru consumuri'!$C$5:$C$1004,"&lt;="&amp;EOMONTH(LunaBC,0)))</f>
        <v>1014</v>
      </c>
      <c r="E6" s="25">
        <f t="shared" si="0"/>
        <v>-214</v>
      </c>
      <c r="F6" s="26">
        <f t="shared" si="1"/>
        <v>1.2675000000000001</v>
      </c>
      <c r="G6" s="27">
        <f>IF(B6="","",SUMPRODUCT(('Registru consumuri'!$D$5:$D$1004=B6)*('Registru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>2</v>
      </c>
      <c r="I6" s="11" t="str">
        <f>IF(Materiale!$B$6="","",Materiale!$B$6&amp;" – "&amp;Materiale!$C$6)</f>
        <v>M02 – Vopsea lavabilă albă 15 l</v>
      </c>
      <c r="J6" s="27">
        <f>IF(I6="","",SUMIFS('Registru consumuri'!$I$5:$I$1004,'Registru consumuri'!$F$5:$F$1004,Materiale!$B$6,'Registru consumuri'!$C$5:$C$1004,"&gt;="&amp;LunaBC,'Registru consumuri'!$C$5:$C$1004,"&lt;="&amp;EOMONTH(LunaBC,0)))</f>
        <v>5</v>
      </c>
      <c r="K6" s="25">
        <f>IF(I6="","",SUMIFS('Registru consumuri'!$K$5:$K$1004,'Registru consumuri'!$F$5:$F$1004,Materiale!$B$6,'Registru consumuri'!$C$5:$C$1004,"&gt;="&amp;LunaBC,'Registru consumuri'!$C$5:$C$1004,"&lt;="&amp;EOMONTH(LunaBC,0)))</f>
        <v>945</v>
      </c>
    </row>
    <row r="7" spans="2:11" x14ac:dyDescent="0.2">
      <c r="B7" s="11" t="str">
        <f>IF(Materiale!$G$7="","",Materiale!$G$7)</f>
        <v>Ambalare și expediție</v>
      </c>
      <c r="C7" s="25">
        <f>IF(B7="","",N(Materiale!$H$7))</f>
        <v>600</v>
      </c>
      <c r="D7" s="25">
        <f>IF(B7="","",SUMIFS('Registru consumuri'!$K$5:$K$1004,'Registru consumuri'!$D$5:$D$1004,B7,'Registru consumuri'!$C$5:$C$1004,"&gt;="&amp;LunaBC,'Registru consumuri'!$C$5:$C$1004,"&lt;="&amp;EOMONTH(LunaBC,0)))</f>
        <v>556.79999999999995</v>
      </c>
      <c r="E7" s="25">
        <f t="shared" si="0"/>
        <v>43.200000000000045</v>
      </c>
      <c r="F7" s="26">
        <f t="shared" si="1"/>
        <v>0.92799999999999994</v>
      </c>
      <c r="G7" s="27">
        <f>IF(B7="","",SUMPRODUCT(('Registru consumuri'!$D$5:$D$1004=B7)*('Registru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>2</v>
      </c>
      <c r="I7" s="11" t="str">
        <f>IF(Materiale!$B$7="","",Materiale!$B$7&amp;" – "&amp;Materiale!$C$7)</f>
        <v>M03 – Mănuși de protecție</v>
      </c>
      <c r="J7" s="27">
        <f>IF(I7="","",SUMIFS('Registru consumuri'!$I$5:$I$1004,'Registru consumuri'!$F$5:$F$1004,Materiale!$B$7,'Registru consumuri'!$C$5:$C$1004,"&gt;="&amp;LunaBC,'Registru consumuri'!$C$5:$C$1004,"&lt;="&amp;EOMONTH(LunaBC,0)))</f>
        <v>14</v>
      </c>
      <c r="K7" s="25">
        <f>IF(I7="","",SUMIFS('Registru consumuri'!$K$5:$K$1004,'Registru consumuri'!$F$5:$F$1004,Materiale!$B$7,'Registru consumuri'!$C$5:$C$1004,"&gt;="&amp;LunaBC,'Registru consumuri'!$C$5:$C$1004,"&lt;="&amp;EOMONTH(LunaBC,0)))</f>
        <v>91</v>
      </c>
    </row>
    <row r="8" spans="2:11" x14ac:dyDescent="0.2">
      <c r="B8" s="11" t="str">
        <f>IF(Materiale!$G$8="","",Materiale!$G$8)</f>
        <v>Administrativ</v>
      </c>
      <c r="C8" s="25">
        <f>IF(B8="","",N(Materiale!$H$8))</f>
        <v>300</v>
      </c>
      <c r="D8" s="25">
        <f>IF(B8="","",SUMIFS('Registru consumuri'!$K$5:$K$1004,'Registru consumuri'!$D$5:$D$1004,B8,'Registru consumuri'!$C$5:$C$1004,"&gt;="&amp;LunaBC,'Registru consumuri'!$C$5:$C$1004,"&lt;="&amp;EOMONTH(LunaBC,0)))</f>
        <v>241.8</v>
      </c>
      <c r="E8" s="25">
        <f t="shared" si="0"/>
        <v>58.199999999999989</v>
      </c>
      <c r="F8" s="26">
        <f t="shared" si="1"/>
        <v>0.80600000000000005</v>
      </c>
      <c r="G8" s="27">
        <f>IF(B8="","",SUMPRODUCT(('Registru consumuri'!$D$5:$D$1004=B8)*('Registru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>1</v>
      </c>
      <c r="I8" s="11" t="str">
        <f>IF(Materiale!$B$8="","",Materiale!$B$8&amp;" – "&amp;Materiale!$C$8)</f>
        <v>M04 – Bandă adezivă de ambalare</v>
      </c>
      <c r="J8" s="27">
        <f>IF(I8="","",SUMIFS('Registru consumuri'!$I$5:$I$1004,'Registru consumuri'!$F$5:$F$1004,Materiale!$B$8,'Registru consumuri'!$C$5:$C$1004,"&gt;="&amp;LunaBC,'Registru consumuri'!$C$5:$C$1004,"&lt;="&amp;EOMONTH(LunaBC,0)))</f>
        <v>12</v>
      </c>
      <c r="K8" s="25">
        <f>IF(I8="","",SUMIFS('Registru consumuri'!$K$5:$K$1004,'Registru consumuri'!$F$5:$F$1004,Materiale!$B$8,'Registru consumuri'!$C$5:$C$1004,"&gt;="&amp;LunaBC,'Registru consumuri'!$C$5:$C$1004,"&lt;="&amp;EOMONTH(LunaBC,0)))</f>
        <v>94.8</v>
      </c>
    </row>
    <row r="9" spans="2:11" x14ac:dyDescent="0.2">
      <c r="B9" s="11" t="str">
        <f>IF(Materiale!$G$9="","",Materiale!$G$9)</f>
        <v/>
      </c>
      <c r="C9" s="25" t="str">
        <f>IF(B9="","",N(Materiale!$H$9))</f>
        <v/>
      </c>
      <c r="D9" s="25" t="str">
        <f>IF(B9="","",SUMIFS('Registru consumuri'!$K$5:$K$1004,'Registru consumuri'!$D$5:$D$1004,B9,'Registru consumuri'!$C$5:$C$1004,"&gt;="&amp;LunaBC,'Registru consumuri'!$C$5:$C$1004,"&lt;="&amp;EOMONTH(LunaBC,0)))</f>
        <v/>
      </c>
      <c r="E9" s="25" t="str">
        <f t="shared" si="0"/>
        <v/>
      </c>
      <c r="F9" s="26" t="str">
        <f t="shared" si="1"/>
        <v/>
      </c>
      <c r="G9" s="27" t="str">
        <f>IF(B9="","",SUMPRODUCT(('Registru consumuri'!$D$5:$D$1004=B9)*('Registru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9" s="11" t="str">
        <f>IF(Materiale!$B$9="","",Materiale!$B$9&amp;" – "&amp;Materiale!$C$9)</f>
        <v>M05 – Folie stretch 23 µm</v>
      </c>
      <c r="J9" s="27">
        <f>IF(I9="","",SUMIFS('Registru consumuri'!$I$5:$I$1004,'Registru consumuri'!$F$5:$F$1004,Materiale!$B$9,'Registru consumuri'!$C$5:$C$1004,"&gt;="&amp;LunaBC,'Registru consumuri'!$C$5:$C$1004,"&lt;="&amp;EOMONTH(LunaBC,0)))</f>
        <v>11</v>
      </c>
      <c r="K9" s="25">
        <f>IF(I9="","",SUMIFS('Registru consumuri'!$K$5:$K$1004,'Registru consumuri'!$F$5:$F$1004,Materiale!$B$9,'Registru consumuri'!$C$5:$C$1004,"&gt;="&amp;LunaBC,'Registru consumuri'!$C$5:$C$1004,"&lt;="&amp;EOMONTH(LunaBC,0)))</f>
        <v>462</v>
      </c>
    </row>
    <row r="10" spans="2:11" x14ac:dyDescent="0.2">
      <c r="B10" s="11" t="str">
        <f>IF(Materiale!$G$10="","",Materiale!$G$10)</f>
        <v/>
      </c>
      <c r="C10" s="25" t="str">
        <f>IF(B10="","",N(Materiale!$H$10))</f>
        <v/>
      </c>
      <c r="D10" s="25" t="str">
        <f>IF(B10="","",SUMIFS('Registru consumuri'!$K$5:$K$1004,'Registru consumuri'!$D$5:$D$1004,B10,'Registru consumuri'!$C$5:$C$1004,"&gt;="&amp;LunaBC,'Registru consumuri'!$C$5:$C$1004,"&lt;="&amp;EOMONTH(LunaBC,0)))</f>
        <v/>
      </c>
      <c r="E10" s="25" t="str">
        <f t="shared" si="0"/>
        <v/>
      </c>
      <c r="F10" s="26" t="str">
        <f t="shared" si="1"/>
        <v/>
      </c>
      <c r="G10" s="27" t="str">
        <f>IF(B10="","",SUMPRODUCT(('Registru consumuri'!$D$5:$D$1004=B10)*('Registru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0" s="11" t="str">
        <f>IF(Materiale!$B$10="","",Materiale!$B$10&amp;" – "&amp;Materiale!$C$10)</f>
        <v>M06 – Cartuș silicon sanitar</v>
      </c>
      <c r="J10" s="27">
        <f>IF(I10="","",SUMIFS('Registru consumuri'!$I$5:$I$1004,'Registru consumuri'!$F$5:$F$1004,Materiale!$B$10,'Registru consumuri'!$C$5:$C$1004,"&gt;="&amp;LunaBC,'Registru consumuri'!$C$5:$C$1004,"&lt;="&amp;EOMONTH(LunaBC,0)))</f>
        <v>6</v>
      </c>
      <c r="K10" s="25">
        <f>IF(I10="","",SUMIFS('Registru consumuri'!$K$5:$K$1004,'Registru consumuri'!$F$5:$F$1004,Materiale!$B$10,'Registru consumuri'!$C$5:$C$1004,"&gt;="&amp;LunaBC,'Registru consumuri'!$C$5:$C$1004,"&lt;="&amp;EOMONTH(LunaBC,0)))</f>
        <v>111</v>
      </c>
    </row>
    <row r="11" spans="2:11" x14ac:dyDescent="0.2">
      <c r="B11" s="11" t="str">
        <f>IF(Materiale!$G$11="","",Materiale!$G$11)</f>
        <v/>
      </c>
      <c r="C11" s="25" t="str">
        <f>IF(B11="","",N(Materiale!$H$11))</f>
        <v/>
      </c>
      <c r="D11" s="25" t="str">
        <f>IF(B11="","",SUMIFS('Registru consumuri'!$K$5:$K$1004,'Registru consumuri'!$D$5:$D$1004,B11,'Registru consumuri'!$C$5:$C$1004,"&gt;="&amp;LunaBC,'Registru consumuri'!$C$5:$C$1004,"&lt;="&amp;EOMONTH(LunaBC,0)))</f>
        <v/>
      </c>
      <c r="E11" s="25" t="str">
        <f t="shared" si="0"/>
        <v/>
      </c>
      <c r="F11" s="26" t="str">
        <f t="shared" si="1"/>
        <v/>
      </c>
      <c r="G11" s="27" t="str">
        <f>IF(B11="","",SUMPRODUCT(('Registru consumuri'!$D$5:$D$1004=B11)*('Registru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1" s="11" t="str">
        <f>IF(Materiale!$B$11="","",Materiale!$B$11&amp;" – "&amp;Materiale!$C$11)</f>
        <v>M07 – Disc debitare metal 125 mm</v>
      </c>
      <c r="J11" s="27">
        <f>IF(I11="","",SUMIFS('Registru consumuri'!$I$5:$I$1004,'Registru consumuri'!$F$5:$F$1004,Materiale!$B$11,'Registru consumuri'!$C$5:$C$1004,"&gt;="&amp;LunaBC,'Registru consumuri'!$C$5:$C$1004,"&lt;="&amp;EOMONTH(LunaBC,0)))</f>
        <v>65</v>
      </c>
      <c r="K11" s="25">
        <f>IF(I11="","",SUMIFS('Registru consumuri'!$K$5:$K$1004,'Registru consumuri'!$F$5:$F$1004,Materiale!$B$11,'Registru consumuri'!$C$5:$C$1004,"&gt;="&amp;LunaBC,'Registru consumuri'!$C$5:$C$1004,"&lt;="&amp;EOMONTH(LunaBC,0)))</f>
        <v>273</v>
      </c>
    </row>
    <row r="12" spans="2:11" x14ac:dyDescent="0.2">
      <c r="B12" s="11" t="str">
        <f>IF(Materiale!$G$12="","",Materiale!$G$12)</f>
        <v/>
      </c>
      <c r="C12" s="25" t="str">
        <f>IF(B12="","",N(Materiale!$H$12))</f>
        <v/>
      </c>
      <c r="D12" s="25" t="str">
        <f>IF(B12="","",SUMIFS('Registru consumuri'!$K$5:$K$1004,'Registru consumuri'!$D$5:$D$1004,B12,'Registru consumuri'!$C$5:$C$1004,"&gt;="&amp;LunaBC,'Registru consumuri'!$C$5:$C$1004,"&lt;="&amp;EOMONTH(LunaBC,0)))</f>
        <v/>
      </c>
      <c r="E12" s="25" t="str">
        <f t="shared" si="0"/>
        <v/>
      </c>
      <c r="F12" s="26" t="str">
        <f t="shared" si="1"/>
        <v/>
      </c>
      <c r="G12" s="27" t="str">
        <f>IF(B12="","",SUMPRODUCT(('Registru consumuri'!$D$5:$D$1004=B12)*('Registru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2" s="11" t="str">
        <f>IF(Materiale!$B$12="","",Materiale!$B$12&amp;" – "&amp;Materiale!$C$12)</f>
        <v>M08 – Hârtie copiator A4</v>
      </c>
      <c r="J12" s="27">
        <f>IF(I12="","",SUMIFS('Registru consumuri'!$I$5:$I$1004,'Registru consumuri'!$F$5:$F$1004,Materiale!$B$12,'Registru consumuri'!$C$5:$C$1004,"&gt;="&amp;LunaBC,'Registru consumuri'!$C$5:$C$1004,"&lt;="&amp;EOMONTH(LunaBC,0)))</f>
        <v>8</v>
      </c>
      <c r="K12" s="25">
        <f>IF(I12="","",SUMIFS('Registru consumuri'!$K$5:$K$1004,'Registru consumuri'!$F$5:$F$1004,Materiale!$B$12,'Registru consumuri'!$C$5:$C$1004,"&gt;="&amp;LunaBC,'Registru consumuri'!$C$5:$C$1004,"&lt;="&amp;EOMONTH(LunaBC,0)))</f>
        <v>172</v>
      </c>
    </row>
    <row r="13" spans="2:11" x14ac:dyDescent="0.2">
      <c r="B13" s="11" t="str">
        <f>IF(Materiale!$G$13="","",Materiale!$G$13)</f>
        <v/>
      </c>
      <c r="C13" s="25" t="str">
        <f>IF(B13="","",N(Materiale!$H$13))</f>
        <v/>
      </c>
      <c r="D13" s="25" t="str">
        <f>IF(B13="","",SUMIFS('Registru consumuri'!$K$5:$K$1004,'Registru consumuri'!$D$5:$D$1004,B13,'Registru consumuri'!$C$5:$C$1004,"&gt;="&amp;LunaBC,'Registru consumuri'!$C$5:$C$1004,"&lt;="&amp;EOMONTH(LunaBC,0)))</f>
        <v/>
      </c>
      <c r="E13" s="25" t="str">
        <f t="shared" si="0"/>
        <v/>
      </c>
      <c r="F13" s="26" t="str">
        <f t="shared" si="1"/>
        <v/>
      </c>
      <c r="G13" s="27" t="str">
        <f>IF(B13="","",SUMPRODUCT(('Registru consumuri'!$D$5:$D$1004=B13)*('Registru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3" s="11" t="str">
        <f>IF(Materiale!$B$13="","",Materiale!$B$13&amp;" – "&amp;Materiale!$C$13)</f>
        <v>M09 – Ulei hidraulic 20 l</v>
      </c>
      <c r="J13" s="27">
        <f>IF(I13="","",SUMIFS('Registru consumuri'!$I$5:$I$1004,'Registru consumuri'!$F$5:$F$1004,Materiale!$B$13,'Registru consumuri'!$C$5:$C$1004,"&gt;="&amp;LunaBC,'Registru consumuri'!$C$5:$C$1004,"&lt;="&amp;EOMONTH(LunaBC,0)))</f>
        <v>1</v>
      </c>
      <c r="K13" s="25">
        <f>IF(I13="","",SUMIFS('Registru consumuri'!$K$5:$K$1004,'Registru consumuri'!$F$5:$F$1004,Materiale!$B$13,'Registru consumuri'!$C$5:$C$1004,"&gt;="&amp;LunaBC,'Registru consumuri'!$C$5:$C$1004,"&lt;="&amp;EOMONTH(LunaBC,0)))</f>
        <v>310</v>
      </c>
    </row>
    <row r="14" spans="2:11" x14ac:dyDescent="0.2">
      <c r="B14" s="11" t="str">
        <f>IF(Materiale!$G$14="","",Materiale!$G$14)</f>
        <v/>
      </c>
      <c r="C14" s="25" t="str">
        <f>IF(B14="","",N(Materiale!$H$14))</f>
        <v/>
      </c>
      <c r="D14" s="25" t="str">
        <f>IF(B14="","",SUMIFS('Registru consumuri'!$K$5:$K$1004,'Registru consumuri'!$D$5:$D$1004,B14,'Registru consumuri'!$C$5:$C$1004,"&gt;="&amp;LunaBC,'Registru consumuri'!$C$5:$C$1004,"&lt;="&amp;EOMONTH(LunaBC,0)))</f>
        <v/>
      </c>
      <c r="E14" s="25" t="str">
        <f t="shared" si="0"/>
        <v/>
      </c>
      <c r="F14" s="26" t="str">
        <f t="shared" si="1"/>
        <v/>
      </c>
      <c r="G14" s="27" t="str">
        <f>IF(B14="","",SUMPRODUCT(('Registru consumuri'!$D$5:$D$1004=B14)*('Registru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4" s="11" t="str">
        <f>IF(Materiale!$B$14="","",Materiale!$B$14&amp;" – "&amp;Materiale!$C$14)</f>
        <v>M10 – Detergent industrial 5 l</v>
      </c>
      <c r="J14" s="27">
        <f>IF(I14="","",SUMIFS('Registru consumuri'!$I$5:$I$1004,'Registru consumuri'!$F$5:$F$1004,Materiale!$B$14,'Registru consumuri'!$C$5:$C$1004,"&gt;="&amp;LunaBC,'Registru consumuri'!$C$5:$C$1004,"&lt;="&amp;EOMONTH(LunaBC,0)))</f>
        <v>2</v>
      </c>
      <c r="K14" s="25">
        <f>IF(I14="","",SUMIFS('Registru consumuri'!$K$5:$K$1004,'Registru consumuri'!$F$5:$F$1004,Materiale!$B$14,'Registru consumuri'!$C$5:$C$1004,"&gt;="&amp;LunaBC,'Registru consumuri'!$C$5:$C$1004,"&lt;="&amp;EOMONTH(LunaBC,0)))</f>
        <v>69.8</v>
      </c>
    </row>
    <row r="15" spans="2:11" x14ac:dyDescent="0.2">
      <c r="B15" s="11" t="str">
        <f>IF(Materiale!$G$15="","",Materiale!$G$15)</f>
        <v/>
      </c>
      <c r="C15" s="25" t="str">
        <f>IF(B15="","",N(Materiale!$H$15))</f>
        <v/>
      </c>
      <c r="D15" s="25" t="str">
        <f>IF(B15="","",SUMIFS('Registru consumuri'!$K$5:$K$1004,'Registru consumuri'!$D$5:$D$1004,B15,'Registru consumuri'!$C$5:$C$1004,"&gt;="&amp;LunaBC,'Registru consumuri'!$C$5:$C$1004,"&lt;="&amp;EOMONTH(LunaBC,0)))</f>
        <v/>
      </c>
      <c r="E15" s="25" t="str">
        <f t="shared" si="0"/>
        <v/>
      </c>
      <c r="F15" s="26" t="str">
        <f t="shared" si="1"/>
        <v/>
      </c>
      <c r="G15" s="27" t="str">
        <f>IF(B15="","",SUMPRODUCT(('Registru consumuri'!$D$5:$D$1004=B15)*('Registru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5" s="11" t="str">
        <f>IF(Materiale!$B$15="","",Materiale!$B$15&amp;" – "&amp;Materiale!$C$15)</f>
        <v/>
      </c>
      <c r="J15" s="27" t="str">
        <f>IF(I15="","",SUMIFS('Registru consumuri'!$I$5:$I$1004,'Registru consumuri'!$F$5:$F$1004,Materiale!$B$15,'Registru consumuri'!$C$5:$C$1004,"&gt;="&amp;LunaBC,'Registru consumuri'!$C$5:$C$1004,"&lt;="&amp;EOMONTH(LunaBC,0)))</f>
        <v/>
      </c>
      <c r="K15" s="25" t="str">
        <f>IF(I15="","",SUMIFS('Registru consumuri'!$K$5:$K$1004,'Registru consumuri'!$F$5:$F$1004,Materiale!$B$15,'Registru consumuri'!$C$5:$C$1004,"&gt;="&amp;LunaBC,'Registru consumuri'!$C$5:$C$1004,"&lt;="&amp;EOMONTH(LunaBC,0)))</f>
        <v/>
      </c>
    </row>
    <row r="16" spans="2:11" x14ac:dyDescent="0.2">
      <c r="B16" s="11" t="str">
        <f>IF(Materiale!$G$16="","",Materiale!$G$16)</f>
        <v/>
      </c>
      <c r="C16" s="25" t="str">
        <f>IF(B16="","",N(Materiale!$H$16))</f>
        <v/>
      </c>
      <c r="D16" s="25" t="str">
        <f>IF(B16="","",SUMIFS('Registru consumuri'!$K$5:$K$1004,'Registru consumuri'!$D$5:$D$1004,B16,'Registru consumuri'!$C$5:$C$1004,"&gt;="&amp;LunaBC,'Registru consumuri'!$C$5:$C$1004,"&lt;="&amp;EOMONTH(LunaBC,0)))</f>
        <v/>
      </c>
      <c r="E16" s="25" t="str">
        <f t="shared" si="0"/>
        <v/>
      </c>
      <c r="F16" s="26" t="str">
        <f t="shared" si="1"/>
        <v/>
      </c>
      <c r="G16" s="27" t="str">
        <f>IF(B16="","",SUMPRODUCT(('Registru consumuri'!$D$5:$D$1004=B16)*('Registru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6" s="11" t="str">
        <f>IF(Materiale!$B$16="","",Materiale!$B$16&amp;" – "&amp;Materiale!$C$16)</f>
        <v/>
      </c>
      <c r="J16" s="27" t="str">
        <f>IF(I16="","",SUMIFS('Registru consumuri'!$I$5:$I$1004,'Registru consumuri'!$F$5:$F$1004,Materiale!$B$16,'Registru consumuri'!$C$5:$C$1004,"&gt;="&amp;LunaBC,'Registru consumuri'!$C$5:$C$1004,"&lt;="&amp;EOMONTH(LunaBC,0)))</f>
        <v/>
      </c>
      <c r="K16" s="25" t="str">
        <f>IF(I16="","",SUMIFS('Registru consumuri'!$K$5:$K$1004,'Registru consumuri'!$F$5:$F$1004,Materiale!$B$16,'Registru consumuri'!$C$5:$C$1004,"&gt;="&amp;LunaBC,'Registru consumuri'!$C$5:$C$1004,"&lt;="&amp;EOMONTH(LunaBC,0)))</f>
        <v/>
      </c>
    </row>
    <row r="17" spans="2:11" x14ac:dyDescent="0.2">
      <c r="B17" s="11" t="str">
        <f>IF(Materiale!$G$17="","",Materiale!$G$17)</f>
        <v/>
      </c>
      <c r="C17" s="25" t="str">
        <f>IF(B17="","",N(Materiale!$H$17))</f>
        <v/>
      </c>
      <c r="D17" s="25" t="str">
        <f>IF(B17="","",SUMIFS('Registru consumuri'!$K$5:$K$1004,'Registru consumuri'!$D$5:$D$1004,B17,'Registru consumuri'!$C$5:$C$1004,"&gt;="&amp;LunaBC,'Registru consumuri'!$C$5:$C$1004,"&lt;="&amp;EOMONTH(LunaBC,0)))</f>
        <v/>
      </c>
      <c r="E17" s="25" t="str">
        <f t="shared" si="0"/>
        <v/>
      </c>
      <c r="F17" s="26" t="str">
        <f t="shared" si="1"/>
        <v/>
      </c>
      <c r="G17" s="27" t="str">
        <f>IF(B17="","",SUMPRODUCT(('Registru consumuri'!$D$5:$D$1004=B17)*('Registru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7" s="11" t="str">
        <f>IF(Materiale!$B$17="","",Materiale!$B$17&amp;" – "&amp;Materiale!$C$17)</f>
        <v/>
      </c>
      <c r="J17" s="27" t="str">
        <f>IF(I17="","",SUMIFS('Registru consumuri'!$I$5:$I$1004,'Registru consumuri'!$F$5:$F$1004,Materiale!$B$17,'Registru consumuri'!$C$5:$C$1004,"&gt;="&amp;LunaBC,'Registru consumuri'!$C$5:$C$1004,"&lt;="&amp;EOMONTH(LunaBC,0)))</f>
        <v/>
      </c>
      <c r="K17" s="25" t="str">
        <f>IF(I17="","",SUMIFS('Registru consumuri'!$K$5:$K$1004,'Registru consumuri'!$F$5:$F$1004,Materiale!$B$17,'Registru consumuri'!$C$5:$C$1004,"&gt;="&amp;LunaBC,'Registru consumuri'!$C$5:$C$1004,"&lt;="&amp;EOMONTH(LunaBC,0)))</f>
        <v/>
      </c>
    </row>
    <row r="18" spans="2:11" x14ac:dyDescent="0.2">
      <c r="B18" s="11" t="str">
        <f>IF(Materiale!$G$18="","",Materiale!$G$18)</f>
        <v/>
      </c>
      <c r="C18" s="25" t="str">
        <f>IF(B18="","",N(Materiale!$H$18))</f>
        <v/>
      </c>
      <c r="D18" s="25" t="str">
        <f>IF(B18="","",SUMIFS('Registru consumuri'!$K$5:$K$1004,'Registru consumuri'!$D$5:$D$1004,B18,'Registru consumuri'!$C$5:$C$1004,"&gt;="&amp;LunaBC,'Registru consumuri'!$C$5:$C$1004,"&lt;="&amp;EOMONTH(LunaBC,0)))</f>
        <v/>
      </c>
      <c r="E18" s="25" t="str">
        <f t="shared" si="0"/>
        <v/>
      </c>
      <c r="F18" s="26" t="str">
        <f t="shared" si="1"/>
        <v/>
      </c>
      <c r="G18" s="27" t="str">
        <f>IF(B18="","",SUMPRODUCT(('Registru consumuri'!$D$5:$D$1004=B18)*('Registru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8" s="11" t="str">
        <f>IF(Materiale!$B$18="","",Materiale!$B$18&amp;" – "&amp;Materiale!$C$18)</f>
        <v/>
      </c>
      <c r="J18" s="27" t="str">
        <f>IF(I18="","",SUMIFS('Registru consumuri'!$I$5:$I$1004,'Registru consumuri'!$F$5:$F$1004,Materiale!$B$18,'Registru consumuri'!$C$5:$C$1004,"&gt;="&amp;LunaBC,'Registru consumuri'!$C$5:$C$1004,"&lt;="&amp;EOMONTH(LunaBC,0)))</f>
        <v/>
      </c>
      <c r="K18" s="25" t="str">
        <f>IF(I18="","",SUMIFS('Registru consumuri'!$K$5:$K$1004,'Registru consumuri'!$F$5:$F$1004,Materiale!$B$18,'Registru consumuri'!$C$5:$C$1004,"&gt;="&amp;LunaBC,'Registru consumuri'!$C$5:$C$1004,"&lt;="&amp;EOMONTH(LunaBC,0)))</f>
        <v/>
      </c>
    </row>
    <row r="19" spans="2:11" x14ac:dyDescent="0.2">
      <c r="B19" s="11" t="str">
        <f>IF(Materiale!$G$19="","",Materiale!$G$19)</f>
        <v/>
      </c>
      <c r="C19" s="25" t="str">
        <f>IF(B19="","",N(Materiale!$H$19))</f>
        <v/>
      </c>
      <c r="D19" s="25" t="str">
        <f>IF(B19="","",SUMIFS('Registru consumuri'!$K$5:$K$1004,'Registru consumuri'!$D$5:$D$1004,B19,'Registru consumuri'!$C$5:$C$1004,"&gt;="&amp;LunaBC,'Registru consumuri'!$C$5:$C$1004,"&lt;="&amp;EOMONTH(LunaBC,0)))</f>
        <v/>
      </c>
      <c r="E19" s="25" t="str">
        <f t="shared" si="0"/>
        <v/>
      </c>
      <c r="F19" s="26" t="str">
        <f t="shared" si="1"/>
        <v/>
      </c>
      <c r="G19" s="27" t="str">
        <f>IF(B19="","",SUMPRODUCT(('Registru consumuri'!$D$5:$D$1004=B19)*('Registru consumuri'!$C$5:$C$1004&gt;=LunaBC)*('Registru consumuri'!$C$5:$C$1004&lt;=EOMONTH(LunaBC,0))/COUNTIFS('Registru consumuri'!$B$5:$B$1004,'Registru consumuri'!$B$5:$B$1004&amp;"",'Registru consumuri'!$D$5:$D$1004,'Registru consumuri'!$D$5:$D$1004&amp;"")))</f>
        <v/>
      </c>
      <c r="I19" s="11" t="str">
        <f>IF(Materiale!$B$19="","",Materiale!$B$19&amp;" – "&amp;Materiale!$C$19)</f>
        <v/>
      </c>
      <c r="J19" s="27" t="str">
        <f>IF(I19="","",SUMIFS('Registru consumuri'!$I$5:$I$1004,'Registru consumuri'!$F$5:$F$1004,Materiale!$B$19,'Registru consumuri'!$C$5:$C$1004,"&gt;="&amp;LunaBC,'Registru consumuri'!$C$5:$C$1004,"&lt;="&amp;EOMONTH(LunaBC,0)))</f>
        <v/>
      </c>
      <c r="K19" s="25" t="str">
        <f>IF(I19="","",SUMIFS('Registru consumuri'!$K$5:$K$1004,'Registru consumuri'!$F$5:$F$1004,Materiale!$B$19,'Registru consumuri'!$C$5:$C$1004,"&gt;="&amp;LunaBC,'Registru consumuri'!$C$5:$C$1004,"&lt;="&amp;EOMONTH(LunaBC,0)))</f>
        <v/>
      </c>
    </row>
    <row r="20" spans="2:11" x14ac:dyDescent="0.2">
      <c r="B20" s="18" t="s">
        <v>70</v>
      </c>
      <c r="C20" s="28">
        <f>SUM(C5:C19)</f>
        <v>4200</v>
      </c>
      <c r="D20" s="28">
        <f>SUM(D5:D19)</f>
        <v>2934.6000000000004</v>
      </c>
      <c r="E20" s="28">
        <f>SUM(E5:E19)</f>
        <v>1265.4000000000001</v>
      </c>
      <c r="F20" s="29">
        <f>IF(C20=0,"",D20/C20)</f>
        <v>0.69871428571428584</v>
      </c>
      <c r="G20" s="30"/>
    </row>
    <row r="22" spans="2:11" x14ac:dyDescent="0.2">
      <c r="B22" s="3" t="s">
        <v>98</v>
      </c>
    </row>
    <row r="1000" spans="702:702" ht="15" x14ac:dyDescent="0.25">
      <c r="ZZ1000"/>
    </row>
  </sheetData>
  <conditionalFormatting sqref="B5:G19">
    <cfRule type="expression" dxfId="2" priority="1" stopIfTrue="1">
      <formula>AND($B5&lt;&gt;"",ISNUMBER($F5),$F5&gt;1)</formula>
    </cfRule>
    <cfRule type="expression" dxfId="1" priority="2" stopIfTrue="1">
      <formula>AND($B5&lt;&gt;"",ISNUMBER($F5),$F5&gt;0.9)</formula>
    </cfRule>
  </conditionalFormatting>
  <conditionalFormatting sqref="I5:K19">
    <cfRule type="expression" dxfId="0" priority="3" stopIfTrue="1">
      <formula>AND(ISNUMBER($K5),$K5&gt;0,$K5=MAX($K$5:$K$19))</formula>
    </cfRule>
  </conditionalFormatting>
  <dataValidations count="1">
    <dataValidation type="list" allowBlank="1" showInputMessage="1" showErrorMessage="1" sqref="C2" xr:uid="{E29ACCF9-8F19-464C-9A93-A4A2324FEF18}">
      <formula1>ListaLuniBC</formula1>
    </dataValidation>
  </dataValidations>
  <pageMargins left="0.7" right="0.7" top="0.75" bottom="0.75" header="0.3" footer="0.3"/>
  <pageSetup scale="70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EAA3-96A0-4F06-83A0-CAF97EFA0EBC}">
  <dimension ref="B1:J1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42.7109375" style="1" customWidth="1"/>
    <col min="4" max="4" width="7.7109375" style="1" customWidth="1"/>
    <col min="5" max="5" width="14.7109375" style="1" customWidth="1"/>
    <col min="6" max="6" width="3.7109375" style="1" customWidth="1"/>
    <col min="7" max="7" width="28.7109375" style="1" customWidth="1"/>
    <col min="8" max="8" width="16.7109375" style="1" customWidth="1"/>
    <col min="9" max="16384" width="11.42578125" style="1"/>
  </cols>
  <sheetData>
    <row r="1" spans="2:8" ht="21" x14ac:dyDescent="0.35">
      <c r="B1" s="2" t="s">
        <v>0</v>
      </c>
    </row>
    <row r="2" spans="2:8" x14ac:dyDescent="0.2">
      <c r="B2" s="3" t="s">
        <v>1</v>
      </c>
    </row>
    <row r="4" spans="2:8" x14ac:dyDescent="0.2">
      <c r="B4" s="5" t="s">
        <v>2</v>
      </c>
      <c r="C4" s="5" t="s">
        <v>3</v>
      </c>
      <c r="D4" s="5" t="s">
        <v>4</v>
      </c>
      <c r="E4" s="5" t="s">
        <v>5</v>
      </c>
      <c r="G4" s="5" t="s">
        <v>31</v>
      </c>
      <c r="H4" s="5" t="s">
        <v>32</v>
      </c>
    </row>
    <row r="5" spans="2:8" x14ac:dyDescent="0.2">
      <c r="B5" s="6" t="s">
        <v>6</v>
      </c>
      <c r="C5" s="7" t="s">
        <v>7</v>
      </c>
      <c r="D5" s="6" t="s">
        <v>8</v>
      </c>
      <c r="E5" s="8">
        <v>58</v>
      </c>
      <c r="G5" s="7" t="s">
        <v>33</v>
      </c>
      <c r="H5" s="8">
        <v>2500</v>
      </c>
    </row>
    <row r="6" spans="2:8" x14ac:dyDescent="0.2">
      <c r="B6" s="6" t="s">
        <v>9</v>
      </c>
      <c r="C6" s="7" t="s">
        <v>10</v>
      </c>
      <c r="D6" s="6" t="s">
        <v>11</v>
      </c>
      <c r="E6" s="8">
        <v>189</v>
      </c>
      <c r="G6" s="7" t="s">
        <v>34</v>
      </c>
      <c r="H6" s="8">
        <v>800</v>
      </c>
    </row>
    <row r="7" spans="2:8" x14ac:dyDescent="0.2">
      <c r="B7" s="6" t="s">
        <v>12</v>
      </c>
      <c r="C7" s="7" t="s">
        <v>13</v>
      </c>
      <c r="D7" s="6" t="s">
        <v>14</v>
      </c>
      <c r="E7" s="8">
        <v>6.5</v>
      </c>
      <c r="G7" s="7" t="s">
        <v>35</v>
      </c>
      <c r="H7" s="8">
        <v>600</v>
      </c>
    </row>
    <row r="8" spans="2:8" x14ac:dyDescent="0.2">
      <c r="B8" s="6" t="s">
        <v>15</v>
      </c>
      <c r="C8" s="7" t="s">
        <v>16</v>
      </c>
      <c r="D8" s="6" t="s">
        <v>17</v>
      </c>
      <c r="E8" s="8">
        <v>7.9</v>
      </c>
      <c r="G8" s="7" t="s">
        <v>36</v>
      </c>
      <c r="H8" s="8">
        <v>300</v>
      </c>
    </row>
    <row r="9" spans="2:8" x14ac:dyDescent="0.2">
      <c r="B9" s="6" t="s">
        <v>18</v>
      </c>
      <c r="C9" s="7" t="s">
        <v>19</v>
      </c>
      <c r="D9" s="6" t="s">
        <v>17</v>
      </c>
      <c r="E9" s="8">
        <v>42</v>
      </c>
      <c r="G9" s="7"/>
      <c r="H9" s="8"/>
    </row>
    <row r="10" spans="2:8" x14ac:dyDescent="0.2">
      <c r="B10" s="6" t="s">
        <v>20</v>
      </c>
      <c r="C10" s="7" t="s">
        <v>21</v>
      </c>
      <c r="D10" s="6" t="s">
        <v>11</v>
      </c>
      <c r="E10" s="8">
        <v>18.5</v>
      </c>
      <c r="G10" s="7"/>
      <c r="H10" s="8"/>
    </row>
    <row r="11" spans="2:8" x14ac:dyDescent="0.2">
      <c r="B11" s="6" t="s">
        <v>22</v>
      </c>
      <c r="C11" s="7" t="s">
        <v>23</v>
      </c>
      <c r="D11" s="6" t="s">
        <v>11</v>
      </c>
      <c r="E11" s="8">
        <v>4.2</v>
      </c>
      <c r="G11" s="7"/>
      <c r="H11" s="8"/>
    </row>
    <row r="12" spans="2:8" x14ac:dyDescent="0.2">
      <c r="B12" s="6" t="s">
        <v>24</v>
      </c>
      <c r="C12" s="7" t="s">
        <v>25</v>
      </c>
      <c r="D12" s="6" t="s">
        <v>26</v>
      </c>
      <c r="E12" s="8">
        <v>21.5</v>
      </c>
      <c r="G12" s="7"/>
      <c r="H12" s="8"/>
    </row>
    <row r="13" spans="2:8" x14ac:dyDescent="0.2">
      <c r="B13" s="6" t="s">
        <v>27</v>
      </c>
      <c r="C13" s="7" t="s">
        <v>28</v>
      </c>
      <c r="D13" s="6" t="s">
        <v>11</v>
      </c>
      <c r="E13" s="8">
        <v>310</v>
      </c>
      <c r="G13" s="7"/>
      <c r="H13" s="8"/>
    </row>
    <row r="14" spans="2:8" x14ac:dyDescent="0.2">
      <c r="B14" s="6" t="s">
        <v>29</v>
      </c>
      <c r="C14" s="7" t="s">
        <v>30</v>
      </c>
      <c r="D14" s="6" t="s">
        <v>11</v>
      </c>
      <c r="E14" s="8">
        <v>34.9</v>
      </c>
      <c r="G14" s="7"/>
      <c r="H14" s="8"/>
    </row>
    <row r="15" spans="2:8" x14ac:dyDescent="0.2">
      <c r="B15" s="6"/>
      <c r="C15" s="7"/>
      <c r="D15" s="6"/>
      <c r="E15" s="8"/>
      <c r="G15" s="7"/>
      <c r="H15" s="8"/>
    </row>
    <row r="16" spans="2:8" x14ac:dyDescent="0.2">
      <c r="B16" s="6"/>
      <c r="C16" s="7"/>
      <c r="D16" s="6"/>
      <c r="E16" s="8"/>
      <c r="G16" s="7"/>
      <c r="H16" s="8"/>
    </row>
    <row r="17" spans="2:10" x14ac:dyDescent="0.2">
      <c r="B17" s="6"/>
      <c r="C17" s="7"/>
      <c r="D17" s="6"/>
      <c r="E17" s="8"/>
      <c r="G17" s="7"/>
      <c r="H17" s="8"/>
    </row>
    <row r="18" spans="2:10" x14ac:dyDescent="0.2">
      <c r="B18" s="6"/>
      <c r="C18" s="7"/>
      <c r="D18" s="6"/>
      <c r="E18" s="8"/>
      <c r="G18" s="7"/>
      <c r="H18" s="8"/>
    </row>
    <row r="19" spans="2:10" x14ac:dyDescent="0.2">
      <c r="B19" s="6"/>
      <c r="C19" s="7"/>
      <c r="D19" s="6"/>
      <c r="E19" s="8"/>
      <c r="G19" s="7"/>
      <c r="H19" s="8"/>
    </row>
    <row r="20" spans="2:10" x14ac:dyDescent="0.2">
      <c r="B20" s="6"/>
      <c r="C20" s="7"/>
      <c r="D20" s="6"/>
      <c r="E20" s="8"/>
    </row>
    <row r="21" spans="2:10" x14ac:dyDescent="0.2">
      <c r="B21" s="6"/>
      <c r="C21" s="7"/>
      <c r="D21" s="6"/>
      <c r="E21" s="8"/>
    </row>
    <row r="22" spans="2:10" x14ac:dyDescent="0.2">
      <c r="B22" s="6"/>
      <c r="C22" s="7"/>
      <c r="D22" s="6"/>
      <c r="E22" s="8"/>
    </row>
    <row r="23" spans="2:10" x14ac:dyDescent="0.2">
      <c r="B23" s="6"/>
      <c r="C23" s="7"/>
      <c r="D23" s="6"/>
      <c r="E23" s="8"/>
    </row>
    <row r="24" spans="2:10" x14ac:dyDescent="0.2">
      <c r="B24" s="6"/>
      <c r="C24" s="7"/>
      <c r="D24" s="6"/>
      <c r="E24" s="8"/>
    </row>
    <row r="25" spans="2:10" x14ac:dyDescent="0.2">
      <c r="B25" s="6"/>
      <c r="C25" s="7"/>
      <c r="D25" s="6"/>
      <c r="E25" s="8"/>
    </row>
    <row r="26" spans="2:10" x14ac:dyDescent="0.2">
      <c r="B26" s="6"/>
      <c r="C26" s="7"/>
      <c r="D26" s="6"/>
      <c r="E26" s="8"/>
    </row>
    <row r="27" spans="2:10" x14ac:dyDescent="0.2">
      <c r="B27" s="6"/>
      <c r="C27" s="7"/>
      <c r="D27" s="6"/>
      <c r="E27" s="8"/>
    </row>
    <row r="28" spans="2:10" x14ac:dyDescent="0.2">
      <c r="B28" s="6"/>
      <c r="C28" s="7"/>
      <c r="D28" s="6"/>
      <c r="E28" s="8"/>
    </row>
    <row r="29" spans="2:10" x14ac:dyDescent="0.2">
      <c r="B29" s="6"/>
      <c r="C29" s="7"/>
      <c r="D29" s="6"/>
      <c r="E29" s="8"/>
    </row>
    <row r="30" spans="2:10" x14ac:dyDescent="0.2">
      <c r="B30" s="6"/>
      <c r="C30" s="7"/>
      <c r="D30" s="6"/>
      <c r="E30" s="8"/>
      <c r="J30" s="22" t="s">
        <v>78</v>
      </c>
    </row>
    <row r="31" spans="2:10" x14ac:dyDescent="0.2">
      <c r="B31" s="6"/>
      <c r="C31" s="7"/>
      <c r="D31" s="6"/>
      <c r="E31" s="8"/>
      <c r="J31" s="22" t="s">
        <v>79</v>
      </c>
    </row>
    <row r="32" spans="2:10" x14ac:dyDescent="0.2">
      <c r="B32" s="6"/>
      <c r="C32" s="7"/>
      <c r="D32" s="6"/>
      <c r="E32" s="8"/>
      <c r="J32" s="22" t="s">
        <v>80</v>
      </c>
    </row>
    <row r="33" spans="2:10" x14ac:dyDescent="0.2">
      <c r="B33" s="6"/>
      <c r="C33" s="7"/>
      <c r="D33" s="6"/>
      <c r="E33" s="8"/>
      <c r="J33" s="22" t="s">
        <v>81</v>
      </c>
    </row>
    <row r="34" spans="2:10" x14ac:dyDescent="0.2">
      <c r="B34" s="6"/>
      <c r="C34" s="7"/>
      <c r="D34" s="6"/>
      <c r="E34" s="8"/>
      <c r="J34" s="22" t="s">
        <v>82</v>
      </c>
    </row>
    <row r="35" spans="2:10" x14ac:dyDescent="0.2">
      <c r="B35" s="6"/>
      <c r="C35" s="7"/>
      <c r="D35" s="6"/>
      <c r="E35" s="8"/>
      <c r="J35" s="22" t="s">
        <v>83</v>
      </c>
    </row>
    <row r="36" spans="2:10" x14ac:dyDescent="0.2">
      <c r="B36" s="6"/>
      <c r="C36" s="7"/>
      <c r="D36" s="6"/>
      <c r="E36" s="8"/>
      <c r="J36" s="22" t="s">
        <v>84</v>
      </c>
    </row>
    <row r="37" spans="2:10" x14ac:dyDescent="0.2">
      <c r="B37" s="6"/>
      <c r="C37" s="7"/>
      <c r="D37" s="6"/>
      <c r="E37" s="8"/>
      <c r="J37" s="22" t="s">
        <v>85</v>
      </c>
    </row>
    <row r="38" spans="2:10" x14ac:dyDescent="0.2">
      <c r="B38" s="6"/>
      <c r="C38" s="7"/>
      <c r="D38" s="6"/>
      <c r="E38" s="8"/>
      <c r="J38" s="22" t="s">
        <v>86</v>
      </c>
    </row>
    <row r="39" spans="2:10" x14ac:dyDescent="0.2">
      <c r="B39" s="6"/>
      <c r="C39" s="7"/>
      <c r="D39" s="6"/>
      <c r="E39" s="8"/>
      <c r="J39" s="22" t="s">
        <v>77</v>
      </c>
    </row>
    <row r="40" spans="2:10" x14ac:dyDescent="0.2">
      <c r="B40" s="6"/>
      <c r="C40" s="7"/>
      <c r="D40" s="6"/>
      <c r="E40" s="8"/>
      <c r="J40" s="22" t="s">
        <v>87</v>
      </c>
    </row>
    <row r="41" spans="2:10" x14ac:dyDescent="0.2">
      <c r="B41" s="6"/>
      <c r="C41" s="7"/>
      <c r="D41" s="6"/>
      <c r="E41" s="8"/>
      <c r="J41" s="22" t="s">
        <v>88</v>
      </c>
    </row>
    <row r="42" spans="2:10" x14ac:dyDescent="0.2">
      <c r="B42" s="6"/>
      <c r="C42" s="7"/>
      <c r="D42" s="6"/>
      <c r="E42" s="8"/>
    </row>
    <row r="43" spans="2:10" x14ac:dyDescent="0.2">
      <c r="B43" s="6"/>
      <c r="C43" s="7"/>
      <c r="D43" s="6"/>
      <c r="E43" s="8"/>
    </row>
    <row r="44" spans="2:10" x14ac:dyDescent="0.2">
      <c r="B44" s="6"/>
      <c r="C44" s="7"/>
      <c r="D44" s="6"/>
      <c r="E44" s="8"/>
    </row>
    <row r="45" spans="2:10" x14ac:dyDescent="0.2">
      <c r="B45" s="6"/>
      <c r="C45" s="7"/>
      <c r="D45" s="6"/>
      <c r="E45" s="8"/>
    </row>
    <row r="46" spans="2:10" x14ac:dyDescent="0.2">
      <c r="B46" s="6"/>
      <c r="C46" s="7"/>
      <c r="D46" s="6"/>
      <c r="E46" s="8"/>
    </row>
    <row r="47" spans="2:10" x14ac:dyDescent="0.2">
      <c r="B47" s="6"/>
      <c r="C47" s="7"/>
      <c r="D47" s="6"/>
      <c r="E47" s="8"/>
    </row>
    <row r="48" spans="2:10" x14ac:dyDescent="0.2">
      <c r="B48" s="6"/>
      <c r="C48" s="7"/>
      <c r="D48" s="6"/>
      <c r="E48" s="8"/>
    </row>
    <row r="49" spans="2:5" x14ac:dyDescent="0.2">
      <c r="B49" s="6"/>
      <c r="C49" s="7"/>
      <c r="D49" s="6"/>
      <c r="E49" s="8"/>
    </row>
    <row r="50" spans="2:5" x14ac:dyDescent="0.2">
      <c r="B50" s="6"/>
      <c r="C50" s="7"/>
      <c r="D50" s="6"/>
      <c r="E50" s="8"/>
    </row>
    <row r="51" spans="2:5" x14ac:dyDescent="0.2">
      <c r="B51" s="6"/>
      <c r="C51" s="7"/>
      <c r="D51" s="6"/>
      <c r="E51" s="8"/>
    </row>
    <row r="52" spans="2:5" x14ac:dyDescent="0.2">
      <c r="B52" s="6"/>
      <c r="C52" s="7"/>
      <c r="D52" s="6"/>
      <c r="E52" s="8"/>
    </row>
    <row r="53" spans="2:5" x14ac:dyDescent="0.2">
      <c r="B53" s="6"/>
      <c r="C53" s="7"/>
      <c r="D53" s="6"/>
      <c r="E53" s="8"/>
    </row>
    <row r="54" spans="2:5" x14ac:dyDescent="0.2">
      <c r="B54" s="6"/>
      <c r="C54" s="7"/>
      <c r="D54" s="6"/>
      <c r="E54" s="8"/>
    </row>
    <row r="55" spans="2:5" x14ac:dyDescent="0.2">
      <c r="B55" s="6"/>
      <c r="C55" s="7"/>
      <c r="D55" s="6"/>
      <c r="E55" s="8"/>
    </row>
    <row r="56" spans="2:5" x14ac:dyDescent="0.2">
      <c r="B56" s="6"/>
      <c r="C56" s="7"/>
      <c r="D56" s="6"/>
      <c r="E56" s="8"/>
    </row>
    <row r="57" spans="2:5" x14ac:dyDescent="0.2">
      <c r="B57" s="6"/>
      <c r="C57" s="7"/>
      <c r="D57" s="6"/>
      <c r="E57" s="8"/>
    </row>
    <row r="58" spans="2:5" x14ac:dyDescent="0.2">
      <c r="B58" s="6"/>
      <c r="C58" s="7"/>
      <c r="D58" s="6"/>
      <c r="E58" s="8"/>
    </row>
    <row r="59" spans="2:5" x14ac:dyDescent="0.2">
      <c r="B59" s="6"/>
      <c r="C59" s="7"/>
      <c r="D59" s="6"/>
      <c r="E59" s="8"/>
    </row>
    <row r="60" spans="2:5" x14ac:dyDescent="0.2">
      <c r="B60" s="6"/>
      <c r="C60" s="7"/>
      <c r="D60" s="6"/>
      <c r="E60" s="8"/>
    </row>
    <row r="61" spans="2:5" x14ac:dyDescent="0.2">
      <c r="B61" s="6"/>
      <c r="C61" s="7"/>
      <c r="D61" s="6"/>
      <c r="E61" s="8"/>
    </row>
    <row r="62" spans="2:5" x14ac:dyDescent="0.2">
      <c r="B62" s="6"/>
      <c r="C62" s="7"/>
      <c r="D62" s="6"/>
      <c r="E62" s="8"/>
    </row>
    <row r="63" spans="2:5" x14ac:dyDescent="0.2">
      <c r="B63" s="6"/>
      <c r="C63" s="7"/>
      <c r="D63" s="6"/>
      <c r="E63" s="8"/>
    </row>
    <row r="64" spans="2:5" x14ac:dyDescent="0.2">
      <c r="B64" s="6"/>
      <c r="C64" s="7"/>
      <c r="D64" s="6"/>
      <c r="E64" s="8"/>
    </row>
    <row r="65" spans="2:5" x14ac:dyDescent="0.2">
      <c r="B65" s="6"/>
      <c r="C65" s="7"/>
      <c r="D65" s="6"/>
      <c r="E65" s="8"/>
    </row>
    <row r="66" spans="2:5" x14ac:dyDescent="0.2">
      <c r="B66" s="6"/>
      <c r="C66" s="7"/>
      <c r="D66" s="6"/>
      <c r="E66" s="8"/>
    </row>
    <row r="67" spans="2:5" x14ac:dyDescent="0.2">
      <c r="B67" s="6"/>
      <c r="C67" s="7"/>
      <c r="D67" s="6"/>
      <c r="E67" s="8"/>
    </row>
    <row r="68" spans="2:5" x14ac:dyDescent="0.2">
      <c r="B68" s="6"/>
      <c r="C68" s="7"/>
      <c r="D68" s="6"/>
      <c r="E68" s="8"/>
    </row>
    <row r="69" spans="2:5" x14ac:dyDescent="0.2">
      <c r="B69" s="6"/>
      <c r="C69" s="7"/>
      <c r="D69" s="6"/>
      <c r="E69" s="8"/>
    </row>
    <row r="70" spans="2:5" x14ac:dyDescent="0.2">
      <c r="B70" s="6"/>
      <c r="C70" s="7"/>
      <c r="D70" s="6"/>
      <c r="E70" s="8"/>
    </row>
    <row r="71" spans="2:5" x14ac:dyDescent="0.2">
      <c r="B71" s="6"/>
      <c r="C71" s="7"/>
      <c r="D71" s="6"/>
      <c r="E71" s="8"/>
    </row>
    <row r="72" spans="2:5" x14ac:dyDescent="0.2">
      <c r="B72" s="6"/>
      <c r="C72" s="7"/>
      <c r="D72" s="6"/>
      <c r="E72" s="8"/>
    </row>
    <row r="73" spans="2:5" x14ac:dyDescent="0.2">
      <c r="B73" s="6"/>
      <c r="C73" s="7"/>
      <c r="D73" s="6"/>
      <c r="E73" s="8"/>
    </row>
    <row r="74" spans="2:5" x14ac:dyDescent="0.2">
      <c r="B74" s="6"/>
      <c r="C74" s="7"/>
      <c r="D74" s="6"/>
      <c r="E74" s="8"/>
    </row>
    <row r="75" spans="2:5" x14ac:dyDescent="0.2">
      <c r="B75" s="6"/>
      <c r="C75" s="7"/>
      <c r="D75" s="6"/>
      <c r="E75" s="8"/>
    </row>
    <row r="76" spans="2:5" x14ac:dyDescent="0.2">
      <c r="B76" s="6"/>
      <c r="C76" s="7"/>
      <c r="D76" s="6"/>
      <c r="E76" s="8"/>
    </row>
    <row r="77" spans="2:5" x14ac:dyDescent="0.2">
      <c r="B77" s="6"/>
      <c r="C77" s="7"/>
      <c r="D77" s="6"/>
      <c r="E77" s="8"/>
    </row>
    <row r="78" spans="2:5" x14ac:dyDescent="0.2">
      <c r="B78" s="6"/>
      <c r="C78" s="7"/>
      <c r="D78" s="6"/>
      <c r="E78" s="8"/>
    </row>
    <row r="79" spans="2:5" x14ac:dyDescent="0.2">
      <c r="B79" s="6"/>
      <c r="C79" s="7"/>
      <c r="D79" s="6"/>
      <c r="E79" s="8"/>
    </row>
    <row r="80" spans="2:5" x14ac:dyDescent="0.2">
      <c r="B80" s="6"/>
      <c r="C80" s="7"/>
      <c r="D80" s="6"/>
      <c r="E80" s="8"/>
    </row>
    <row r="81" spans="2:5" x14ac:dyDescent="0.2">
      <c r="B81" s="6"/>
      <c r="C81" s="7"/>
      <c r="D81" s="6"/>
      <c r="E81" s="8"/>
    </row>
    <row r="82" spans="2:5" x14ac:dyDescent="0.2">
      <c r="B82" s="6"/>
      <c r="C82" s="7"/>
      <c r="D82" s="6"/>
      <c r="E82" s="8"/>
    </row>
    <row r="83" spans="2:5" x14ac:dyDescent="0.2">
      <c r="B83" s="6"/>
      <c r="C83" s="7"/>
      <c r="D83" s="6"/>
      <c r="E83" s="8"/>
    </row>
    <row r="84" spans="2:5" x14ac:dyDescent="0.2">
      <c r="B84" s="6"/>
      <c r="C84" s="7"/>
      <c r="D84" s="6"/>
      <c r="E84" s="8"/>
    </row>
    <row r="85" spans="2:5" x14ac:dyDescent="0.2">
      <c r="B85" s="6"/>
      <c r="C85" s="7"/>
      <c r="D85" s="6"/>
      <c r="E85" s="8"/>
    </row>
    <row r="86" spans="2:5" x14ac:dyDescent="0.2">
      <c r="B86" s="6"/>
      <c r="C86" s="7"/>
      <c r="D86" s="6"/>
      <c r="E86" s="8"/>
    </row>
    <row r="87" spans="2:5" x14ac:dyDescent="0.2">
      <c r="B87" s="6"/>
      <c r="C87" s="7"/>
      <c r="D87" s="6"/>
      <c r="E87" s="8"/>
    </row>
    <row r="88" spans="2:5" x14ac:dyDescent="0.2">
      <c r="B88" s="6"/>
      <c r="C88" s="7"/>
      <c r="D88" s="6"/>
      <c r="E88" s="8"/>
    </row>
    <row r="89" spans="2:5" x14ac:dyDescent="0.2">
      <c r="B89" s="6"/>
      <c r="C89" s="7"/>
      <c r="D89" s="6"/>
      <c r="E89" s="8"/>
    </row>
    <row r="90" spans="2:5" x14ac:dyDescent="0.2">
      <c r="B90" s="6"/>
      <c r="C90" s="7"/>
      <c r="D90" s="6"/>
      <c r="E90" s="8"/>
    </row>
    <row r="91" spans="2:5" x14ac:dyDescent="0.2">
      <c r="B91" s="6"/>
      <c r="C91" s="7"/>
      <c r="D91" s="6"/>
      <c r="E91" s="8"/>
    </row>
    <row r="92" spans="2:5" x14ac:dyDescent="0.2">
      <c r="B92" s="6"/>
      <c r="C92" s="7"/>
      <c r="D92" s="6"/>
      <c r="E92" s="8"/>
    </row>
    <row r="93" spans="2:5" x14ac:dyDescent="0.2">
      <c r="B93" s="6"/>
      <c r="C93" s="7"/>
      <c r="D93" s="6"/>
      <c r="E93" s="8"/>
    </row>
    <row r="94" spans="2:5" x14ac:dyDescent="0.2">
      <c r="B94" s="6"/>
      <c r="C94" s="7"/>
      <c r="D94" s="6"/>
      <c r="E94" s="8"/>
    </row>
    <row r="95" spans="2:5" x14ac:dyDescent="0.2">
      <c r="B95" s="6"/>
      <c r="C95" s="7"/>
      <c r="D95" s="6"/>
      <c r="E95" s="8"/>
    </row>
    <row r="96" spans="2:5" x14ac:dyDescent="0.2">
      <c r="B96" s="6"/>
      <c r="C96" s="7"/>
      <c r="D96" s="6"/>
      <c r="E96" s="8"/>
    </row>
    <row r="97" spans="2:5" x14ac:dyDescent="0.2">
      <c r="B97" s="6"/>
      <c r="C97" s="7"/>
      <c r="D97" s="6"/>
      <c r="E97" s="8"/>
    </row>
    <row r="98" spans="2:5" x14ac:dyDescent="0.2">
      <c r="B98" s="6"/>
      <c r="C98" s="7"/>
      <c r="D98" s="6"/>
      <c r="E98" s="8"/>
    </row>
    <row r="99" spans="2:5" x14ac:dyDescent="0.2">
      <c r="B99" s="6"/>
      <c r="C99" s="7"/>
      <c r="D99" s="6"/>
      <c r="E99" s="8"/>
    </row>
    <row r="100" spans="2:5" x14ac:dyDescent="0.2">
      <c r="B100" s="6"/>
      <c r="C100" s="7"/>
      <c r="D100" s="6"/>
      <c r="E100" s="8"/>
    </row>
    <row r="101" spans="2:5" x14ac:dyDescent="0.2">
      <c r="B101" s="6"/>
      <c r="C101" s="7"/>
      <c r="D101" s="6"/>
      <c r="E101" s="8"/>
    </row>
    <row r="102" spans="2:5" x14ac:dyDescent="0.2">
      <c r="B102" s="6"/>
      <c r="C102" s="7"/>
      <c r="D102" s="6"/>
      <c r="E102" s="8"/>
    </row>
    <row r="103" spans="2:5" x14ac:dyDescent="0.2">
      <c r="B103" s="6"/>
      <c r="C103" s="7"/>
      <c r="D103" s="6"/>
      <c r="E103" s="8"/>
    </row>
    <row r="104" spans="2:5" x14ac:dyDescent="0.2">
      <c r="B104" s="6"/>
      <c r="C104" s="7"/>
      <c r="D104" s="6"/>
      <c r="E10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0E529-9F53-400C-926A-784F95C508DC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33" t="s">
        <v>99</v>
      </c>
    </row>
    <row r="3" spans="2:2" ht="15" x14ac:dyDescent="0.25">
      <c r="B3" s="34" t="s">
        <v>100</v>
      </c>
    </row>
    <row r="4" spans="2:2" ht="15" x14ac:dyDescent="0.25">
      <c r="B4" s="35" t="s">
        <v>101</v>
      </c>
    </row>
    <row r="5" spans="2:2" ht="15" x14ac:dyDescent="0.25">
      <c r="B5" s="36" t="s">
        <v>102</v>
      </c>
    </row>
  </sheetData>
  <hyperlinks>
    <hyperlink ref="B5" r:id="rId1" tooltip="Instrucțiuni și alte modele gratuite" xr:uid="{3A92F3B6-024F-480E-8EF0-EBE6AFE910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Bon de consum</vt:lpstr>
      <vt:lpstr>Registru consumuri</vt:lpstr>
      <vt:lpstr>Analiză consum</vt:lpstr>
      <vt:lpstr>Materiale</vt:lpstr>
      <vt:lpstr>Despre model</vt:lpstr>
      <vt:lpstr>'Bon de consum'!Área_de_impresión</vt:lpstr>
      <vt:lpstr>CodMat</vt:lpstr>
      <vt:lpstr>ListaLuniBC</vt:lpstr>
      <vt:lpstr>Locuri</vt:lpstr>
      <vt:lpstr>LunaBC</vt:lpstr>
      <vt:lpstr>NrBon</vt:lpstr>
      <vt:lpstr>TabMat</vt:lpstr>
      <vt:lpstr>'Registru consumuri'!Títulos_a_imprimir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bon de consum Excel</dc:title>
  <dc:subject>Model Excel gratuit în limba română</dc:subject>
  <dc:creator>Ray Moreno · modelexcel.ro</dc:creator>
  <cp:keywords>modelexcel.ro, model Excel, Model bon de consum Excel</cp:keywords>
  <dc:description>© 2026 Ray Moreno – modelexcel.ro. Model gratuit: îl poți folosi și adapta în activitatea ta. Nu este permisă revânzarea lui sau publicarea pe alte site-uri. https://modelexcel.ro/model-bon-de-consum-excel/</dc:description>
  <cp:lastModifiedBy>Ray Moreno · modelexcel.ro</cp:lastModifiedBy>
  <dcterms:created xsi:type="dcterms:W3CDTF">2026-10-11T00:35:49Z</dcterms:created>
  <dcterms:modified xsi:type="dcterms:W3CDTF">2026-10-13T17:31:58Z</dcterms:modified>
  <cp:category>Model Excel</cp:category>
</cp:coreProperties>
</file>